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15" documentId="13_ncr:1_{F6CB121F-512D-4AA6-A0C1-0FB36C537598}" xr6:coauthVersionLast="47" xr6:coauthVersionMax="47" xr10:uidLastSave="{B6531FC5-65AC-4E1D-821C-458032792D3E}"/>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<sst xmlns="http://schemas.openxmlformats.org/spreadsheetml/2006/main" count="179012" uniqueCount="39096">
  <si>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</si>
  <si>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</si>
  <si>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</si>
  <si>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</si>
  <si>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</si>
  <si>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</si>
  <si>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</si>
  <si>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</si>
  <si>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</si>
  <si>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</si>
  <si>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</si>
  <si>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</si>
  <si>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</si>
  <si>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</si>
  <si>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</si>
  <si>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</si>
  <si>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</si>
  <si>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</si>
  <si>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</si>
  <si>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</si>
  <si>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</si>
  <si>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</si>
  <si>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</si>
  <si>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</si>
  <si>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</si>
  <si>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</si>
  <si>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</si>
  <si>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</si>
  <si>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</si>
  <si>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</si>
  <si>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</si>
  <si>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</si>
  <si>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</si>
  <si>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</si>
  <si>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</si>
  <si>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</si>
  <si>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</si>
  <si>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</si>
  <si>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</si>
  <si>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</si>
  <si>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</si>
  <si>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</si>
  <si>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</si>
  <si>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</si>
  <si>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</si>
  <si>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</si>
  <si>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</si>
  <si>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</si>
  <si>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</si>
  <si>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</si>
  <si>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</si>
  <si>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</si>
  <si>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</si>
  <si>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</si>
  <si>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</si>
  <si>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</si>
  <si>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</si>
  <si>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</si>
  <si>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</si>
  <si>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</si>
  <si>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</si>
  <si>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</si>
  <si>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</si>
  <si>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</si>
  <si>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</si>
  <si>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</si>
  <si>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</si>
  <si>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</si>
  <si>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</si>
  <si>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</si>
  <si>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</si>
  <si>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</si>
  <si>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</si>
  <si>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</si>
  <si>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</si>
  <si>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</si>
  <si>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</si>
  <si>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</si>
  <si>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</si>
  <si>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</si>
  <si>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</si>
  <si>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</si>
  <si>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</si>
  <si>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</si>
  <si>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</si>
  <si>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</si>
  <si>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</si>
  <si>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</si>
  <si>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</si>
  <si>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</si>
  <si>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</si>
  <si>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</si>
  <si>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</si>
  <si>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</si>
  <si>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</si>
  <si>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</si>
  <si>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</si>
  <si>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</si>
  <si>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</si>
  <si>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</si>
  <si>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</si>
  <si>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</si>
  <si>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</si>
  <si>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</si>
  <si>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</si>
  <si>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</si>
  <si>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</si>
  <si>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</si>
  <si>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</si>
  <si>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</si>
  <si>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</si>
  <si>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</si>
  <si>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</si>
  <si>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</si>
  <si>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</si>
  <si>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</si>
  <si>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</si>
  <si>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</si>
  <si>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</si>
  <si>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</si>
  <si>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</si>
  <si>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</si>
  <si>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</si>
  <si>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</si>
  <si>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</si>
  <si>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</si>
  <si>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</si>
  <si>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</si>
  <si>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</si>
  <si>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</si>
  <si>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</si>
  <si>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</si>
  <si>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</si>
  <si>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</si>
  <si>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</si>
  <si>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</si>
  <si>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</si>
  <si>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</si>
  <si>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</si>
  <si>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</si>
  <si>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</si>
  <si>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</si>
  <si>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</si>
  <si>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</si>
  <si>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</si>
  <si>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</si>
  <si>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</si>
  <si>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</si>
  <si>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</si>
  <si>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</si>
  <si>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</si>
  <si>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</si>
  <si>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</si>
  <si>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</si>
  <si>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</si>
  <si>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</si>
  <si>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</si>
  <si>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</si>
  <si>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</si>
  <si>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</si>
  <si>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</si>
  <si>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</si>
  <si>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</si>
  <si>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</si>
  <si>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</si>
  <si>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</si>
  <si>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</si>
  <si>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</si>
  <si>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</si>
  <si>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</si>
  <si>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</si>
  <si>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</si>
  <si>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</si>
  <si>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</si>
  <si>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</si>
  <si>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</si>
  <si>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</si>
  <si>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</si>
  <si>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</si>
  <si>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</si>
  <si>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</si>
  <si>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</si>
  <si>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</si>
  <si>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</si>
  <si>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</si>
  <si>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</si>
  <si>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</si>
  <si>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</si>
  <si>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</si>
  <si>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</si>
  <si>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</si>
  <si>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</si>
  <si>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</si>
  <si>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</si>
  <si>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</si>
  <si>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</si>
  <si>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</si>
  <si>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</si>
  <si>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</si>
  <si>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</si>
  <si>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</si>
  <si>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</si>
  <si>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</si>
  <si>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</si>
  <si>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</si>
  <si>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</si>
  <si>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</si>
  <si>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</si>
  <si>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</si>
  <si>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</si>
  <si>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</si>
  <si>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</si>
  <si>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</si>
  <si>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</si>
  <si>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</si>
  <si>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</si>
  <si>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</si>
  <si>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</si>
  <si>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</si>
  <si>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</si>
  <si>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</si>
  <si>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</si>
  <si>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</si>
  <si>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</si>
  <si>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</si>
  <si>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</si>
  <si>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</si>
  <si>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</si>
  <si>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</si>
  <si>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</si>
  <si>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</si>
  <si>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</si>
  <si>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</si>
  <si>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</si>
  <si>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</si>
  <si>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</si>
  <si>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</si>
  <si>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</si>
  <si>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</si>
  <si>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</si>
  <si>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</si>
  <si>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</si>
  <si>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</si>
  <si>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</si>
  <si>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</si>
  <si>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</si>
  <si>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</si>
  <si>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</si>
  <si>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</si>
  <si>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</si>
  <si>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</si>
  <si>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</si>
  <si>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</si>
  <si>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</si>
  <si>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</si>
  <si>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</si>
  <si>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</si>
  <si>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</si>
  <si>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</si>
  <si>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</si>
  <si>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</si>
  <si>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</si>
  <si>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</si>
  <si>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</si>
  <si>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</si>
  <si>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</si>
  <si>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</si>
  <si>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</si>
  <si>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</si>
  <si>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</si>
  <si>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</si>
  <si>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</si>
  <si>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</si>
  <si>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</si>
  <si>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</si>
  <si>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</si>
  <si>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</si>
  <si>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</si>
  <si>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</si>
  <si>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</si>
  <si>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</si>
  <si>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</si>
  <si>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</si>
  <si>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</si>
  <si>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</si>
  <si>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</si>
  <si>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</si>
  <si>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</si>
  <si>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</si>
  <si>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</si>
  <si>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</si>
  <si>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</si>
  <si>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</si>
  <si>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</si>
  <si>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</si>
  <si>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</si>
  <si>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</si>
  <si>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</si>
  <si>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</si>
  <si>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</si>
  <si>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</si>
  <si>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</si>
  <si>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</si>
  <si>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</si>
  <si>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</si>
  <si>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</si>
  <si>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</si>
  <si>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</si>
  <si>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</si>
  <si>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</si>
  <si>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</si>
  <si>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</si>
  <si>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</si>
  <si>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</si>
  <si>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</si>
  <si>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</si>
  <si>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</si>
  <si>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</si>
  <si>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</si>
  <si>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</si>
  <si>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</si>
  <si>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</si>
  <si>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</si>
  <si>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</si>
  <si>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</si>
  <si>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</si>
  <si>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</si>
  <si>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</si>
  <si>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</si>
  <si>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</si>
  <si>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</si>
  <si>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</si>
  <si>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</si>
  <si>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</si>
  <si>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</si>
  <si>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</si>
  <si>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</si>
  <si>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</si>
  <si>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</si>
  <si>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</si>
  <si>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</si>
  <si>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</si>
  <si>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</si>
  <si>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</si>
  <si>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</si>
  <si>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</si>
  <si>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</si>
  <si>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</si>
  <si>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</si>
  <si>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</si>
  <si>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</si>
  <si>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</si>
  <si>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</si>
  <si>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</si>
  <si>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</si>
  <si>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</si>
  <si>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</si>
  <si>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</si>
  <si>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</si>
  <si>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</si>
  <si>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</si>
  <si>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</si>
  <si>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</si>
  <si>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</si>
  <si>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</si>
  <si>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</si>
  <si>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</si>
  <si>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</si>
  <si>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</si>
  <si>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</si>
  <si>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</si>
  <si>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</si>
  <si>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</si>
  <si>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</si>
  <si>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</si>
  <si>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</si>
  <si>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</si>
  <si>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</si>
  <si>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</si>
  <si>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</si>
  <si>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</si>
  <si>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</si>
  <si>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</si>
  <si>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</si>
  <si>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</si>
  <si>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</si>
  <si>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</si>
  <si>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</si>
  <si>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</si>
  <si>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</si>
  <si>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</si>
  <si>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</si>
  <si>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</si>
  <si>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</si>
  <si>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</si>
  <si>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</si>
  <si>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</si>
  <si>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</si>
  <si>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</si>
  <si>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</si>
  <si>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</si>
  <si>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</si>
  <si>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</si>
  <si>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</si>
  <si>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</si>
  <si>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</si>
  <si>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</si>
  <si>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</si>
  <si>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</si>
  <si>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</si>
  <si>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</si>
  <si>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</si>
  <si>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</si>
  <si>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</si>
  <si>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</si>
  <si>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</si>
  <si>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</si>
  <si>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</si>
  <si>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</si>
  <si>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</si>
  <si>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</si>
  <si>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</si>
  <si>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</si>
  <si>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</si>
  <si>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</si>
  <si>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</si>
  <si>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</si>
  <si>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</si>
  <si>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</si>
  <si>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</si>
  <si>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</si>
  <si>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</si>
  <si>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</si>
  <si>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</si>
  <si>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</si>
  <si>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</si>
  <si>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</si>
  <si>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</si>
  <si>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</si>
  <si>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</si>
  <si>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</si>
  <si>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</si>
  <si>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</si>
  <si>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</si>
  <si>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</si>
  <si>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</si>
  <si>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</si>
  <si>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</si>
  <si>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</si>
  <si>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</si>
  <si>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</si>
  <si>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</si>
  <si>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</si>
  <si>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</si>
  <si>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</si>
  <si>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</si>
  <si>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</si>
  <si>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</si>
  <si>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</si>
  <si>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</si>
  <si>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</si>
  <si>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</si>
  <si>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</si>
  <si>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</si>
  <si>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</si>
  <si>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</si>
  <si>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</si>
  <si>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</si>
  <si>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</si>
  <si>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</si>
  <si>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</si>
  <si>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</si>
  <si>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</si>
  <si>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</si>
  <si>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</si>
  <si>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</si>
  <si>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</si>
  <si>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</si>
  <si>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</si>
  <si>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</si>
  <si>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</si>
  <si>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</si>
  <si>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</si>
  <si>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</si>
  <si>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</si>
  <si>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</si>
  <si>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</si>
  <si>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</si>
  <si>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</si>
  <si>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</si>
  <si>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</si>
  <si>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</si>
  <si>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</si>
  <si>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</si>
  <si>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</si>
  <si>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</si>
  <si>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</si>
  <si>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</si>
  <si>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</si>
  <si>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</si>
  <si>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</si>
  <si>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</si>
  <si>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</si>
  <si>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</si>
  <si>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</si>
  <si>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</si>
  <si>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</si>
  <si>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</si>
  <si>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</si>
  <si>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</si>
  <si>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</si>
  <si>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</si>
  <si>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</si>
  <si>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</si>
  <si>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</si>
  <si>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</si>
  <si>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</si>
  <si>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</si>
  <si>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</si>
  <si>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</si>
  <si>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</si>
  <si>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</si>
  <si>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</si>
  <si>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</si>
  <si>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</si>
  <si>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</si>
  <si>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</si>
  <si>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</si>
  <si>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</si>
  <si>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</si>
  <si>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</si>
  <si>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</si>
  <si>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</si>
  <si>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</si>
  <si>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</si>
  <si>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</si>
  <si>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</si>
  <si>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</si>
  <si>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</si>
  <si>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</si>
  <si>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</si>
  <si>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</si>
  <si>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</si>
  <si>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</si>
  <si>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</si>
  <si>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</si>
  <si>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</si>
  <si>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</si>
  <si>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</si>
  <si>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</si>
  <si>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</si>
  <si>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</si>
  <si>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</si>
  <si>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</si>
  <si>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</si>
  <si>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</si>
  <si>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</si>
  <si>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</si>
  <si>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</si>
  <si>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</si>
  <si>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</si>
  <si>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</si>
  <si>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</si>
  <si>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</si>
  <si>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</si>
  <si>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</si>
  <si>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</si>
  <si>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</si>
  <si>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</si>
  <si>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</si>
  <si>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</si>
  <si>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</si>
  <si>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</si>
  <si>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</si>
  <si>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</si>
  <si>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</si>
  <si>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</si>
  <si>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</si>
  <si>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</si>
  <si>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</si>
  <si>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</si>
  <si>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</si>
  <si>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</si>
  <si>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</si>
  <si>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</si>
  <si>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</si>
  <si>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</si>
  <si>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</si>
  <si>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</si>
  <si>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</si>
  <si>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</si>
  <si>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</si>
  <si>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</si>
  <si>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</si>
  <si>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</si>
  <si>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</si>
  <si>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</si>
  <si>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</si>
  <si>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</si>
  <si>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</si>
  <si>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</si>
  <si>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</si>
  <si>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</si>
  <si>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</si>
  <si>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</si>
  <si>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</si>
  <si>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</si>
  <si>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</si>
  <si>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</si>
  <si>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</si>
  <si>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</si>
  <si>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</si>
  <si>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</si>
  <si>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</si>
  <si>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</si>
  <si>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</si>
  <si>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</si>
  <si>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</si>
  <si>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</si>
  <si>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</si>
  <si>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</si>
  <si>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</si>
  <si>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</si>
  <si>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</si>
  <si>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</si>
  <si>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</si>
  <si>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</si>
  <si>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</si>
  <si>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</si>
  <si>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</si>
  <si>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</si>
  <si>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</si>
  <si>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</si>
  <si>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</si>
  <si>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</si>
  <si>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</si>
  <si>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</si>
  <si>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</si>
  <si>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</si>
  <si>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</si>
  <si>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</si>
  <si>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</si>
  <si>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</si>
  <si>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</si>
  <si>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</si>
  <si>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</si>
  <si>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</si>
  <si>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</si>
  <si>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</si>
  <si>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</si>
  <si>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</si>
  <si>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</si>
  <si>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</si>
  <si>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</si>
  <si>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</si>
  <si>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</si>
  <si>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</si>
  <si>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</si>
  <si>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</si>
  <si>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</si>
  <si>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</si>
  <si>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</si>
  <si>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</si>
  <si>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</si>
  <si>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</si>
  <si>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</si>
  <si>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</si>
  <si>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</si>
  <si>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</si>
  <si>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</si>
  <si>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</si>
  <si>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</si>
  <si>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</si>
  <si>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</si>
  <si>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</si>
  <si>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</si>
  <si>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</si>
  <si>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</si>
  <si>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</si>
  <si>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</si>
  <si>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</si>
  <si>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</si>
  <si>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</si>
  <si>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</si>
  <si>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</si>
  <si>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</si>
  <si>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</si>
  <si>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</si>
  <si>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</si>
  <si>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</si>
  <si>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</si>
  <si>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</si>
  <si>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</si>
  <si>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</si>
  <si>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</si>
  <si>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</si>
  <si>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</si>
  <si>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</si>
  <si>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</si>
  <si>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</si>
  <si>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</si>
  <si>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</si>
  <si>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</si>
  <si>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</si>
  <si>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</si>
  <si>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</si>
  <si>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</si>
  <si>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</si>
  <si>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</si>
  <si>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</si>
  <si>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</si>
  <si>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</si>
  <si>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</si>
  <si>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</si>
  <si>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</si>
  <si>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</si>
  <si>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</si>
  <si>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</si>
  <si>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</si>
  <si>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</si>
  <si>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</si>
  <si>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</si>
  <si>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</si>
  <si>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</si>
  <si>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</si>
  <si>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</si>
  <si>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</si>
  <si>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</si>
  <si>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</si>
  <si>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</si>
  <si>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</si>
  <si>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</si>
  <si>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</si>
  <si>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</si>
  <si>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</si>
  <si>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</si>
  <si>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</si>
  <si>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</si>
  <si>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</si>
  <si>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</si>
  <si>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</si>
  <si>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</si>
  <si>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</si>
  <si>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</si>
  <si>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</si>
  <si>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</si>
  <si>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</si>
  <si>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</si>
  <si>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</si>
  <si>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</si>
  <si>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</si>
  <si>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</si>
  <si>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</si>
  <si>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</si>
  <si>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</si>
  <si>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</si>
  <si>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</si>
  <si>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</si>
  <si>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</si>
  <si>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</si>
  <si>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</si>
  <si>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</si>
  <si>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</si>
  <si>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</si>
  <si>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</si>
  <si>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</si>
  <si>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</si>
  <si>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</si>
  <si>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</si>
  <si>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</si>
  <si>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</si>
  <si>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</si>
  <si>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</si>
  <si>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</si>
  <si>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</si>
  <si>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</si>
  <si>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</si>
  <si>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</si>
  <si>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</si>
  <si>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</si>
  <si>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</si>
  <si>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</si>
  <si>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</si>
  <si>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</si>
  <si>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</si>
  <si>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</si>
  <si>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</si>
  <si>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</si>
  <si>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</si>
  <si>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</si>
  <si>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</si>
  <si>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</si>
  <si>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</si>
  <si>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</si>
  <si>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</si>
  <si>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</si>
  <si>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</si>
  <si>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</si>
  <si>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</si>
  <si>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</si>
  <si>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</si>
  <si>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</si>
  <si>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</si>
  <si>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</si>
  <si>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</si>
  <si>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</si>
  <si>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</si>
  <si>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</si>
  <si>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</si>
  <si>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</si>
  <si>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</si>
  <si>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</si>
  <si>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</si>
  <si>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</si>
  <si>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</si>
  <si>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</si>
  <si>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</si>
  <si>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</si>
  <si>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</si>
  <si>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</si>
  <si>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</si>
  <si>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</si>
  <si>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</si>
  <si>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</si>
  <si>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</si>
  <si>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</si>
  <si>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</si>
  <si>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</si>
  <si>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</si>
  <si>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</si>
  <si>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</si>
  <si>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</si>
  <si>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</si>
  <si>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</si>
  <si>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</si>
  <si>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</si>
  <si>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</si>
  <si>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</si>
  <si>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</si>
  <si>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</si>
  <si>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</si>
  <si>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</si>
  <si>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</si>
  <si>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</si>
  <si>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</si>
  <si>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</si>
  <si>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</si>
  <si>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</si>
  <si>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</si>
  <si>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</si>
  <si>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</si>
  <si>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</si>
  <si>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</si>
  <si>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</si>
  <si>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</si>
  <si>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</si>
  <si>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</si>
  <si>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</si>
  <si>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</si>
  <si>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</si>
  <si>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</si>
  <si>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</si>
  <si>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</si>
  <si>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</si>
  <si>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</si>
  <si>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</si>
  <si>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</si>
  <si>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</si>
  <si>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</si>
  <si>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</si>
  <si>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</si>
  <si>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</si>
  <si>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</si>
  <si>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</si>
  <si>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</si>
  <si>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</si>
  <si>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</si>
  <si>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</si>
  <si>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</si>
  <si>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</si>
  <si>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</si>
  <si>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</si>
  <si>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</si>
  <si>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</si>
  <si>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</si>
  <si>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</si>
  <si>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</si>
  <si>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</si>
  <si>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</si>
  <si>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</si>
  <si>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</si>
  <si>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</si>
  <si>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</si>
  <si>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</si>
  <si>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</si>
  <si>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</si>
  <si>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</si>
  <si>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</si>
  <si>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</si>
  <si>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</si>
  <si>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</si>
  <si>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</si>
  <si>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</si>
  <si>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</si>
  <si>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</si>
  <si>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</si>
  <si>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</si>
  <si>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</si>
  <si>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</si>
  <si>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</si>
  <si>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</si>
  <si>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</si>
  <si>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</si>
  <si>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</si>
  <si>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</si>
  <si>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</si>
  <si>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</si>
  <si>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</si>
  <si>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</si>
  <si>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</si>
  <si>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</si>
  <si>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</si>
  <si>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</si>
  <si>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</si>
  <si>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</si>
  <si>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</si>
  <si>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</si>
  <si>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</si>
  <si>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</si>
  <si>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</si>
  <si>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</si>
  <si>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</si>
  <si>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</si>
  <si>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</si>
  <si>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</si>
  <si>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</si>
  <si>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</si>
  <si>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</si>
  <si>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</si>
  <si>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</si>
  <si>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</si>
  <si>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</si>
  <si>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</si>
  <si>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</si>
  <si>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</si>
  <si>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</si>
  <si>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</si>
  <si>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</si>
  <si>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</si>
  <si>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</si>
  <si>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</si>
  <si>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</si>
  <si>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</si>
  <si>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</si>
  <si>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</si>
  <si>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</si>
  <si>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</si>
  <si>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</si>
  <si>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</si>
  <si>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</si>
  <si>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</si>
  <si>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</si>
  <si>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</si>
  <si>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</si>
  <si>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</si>
  <si>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</si>
  <si>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</si>
  <si>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</si>
  <si>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</si>
  <si>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</si>
  <si>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</si>
  <si>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</si>
  <si>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</si>
  <si>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</si>
  <si>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</si>
  <si>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</si>
  <si>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</si>
  <si>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</si>
  <si>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</si>
  <si>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</si>
  <si>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</si>
  <si>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</si>
  <si>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</si>
  <si>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</si>
  <si>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</si>
  <si>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</si>
  <si>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</si>
  <si>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</si>
  <si>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</si>
  <si>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</si>
  <si>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</si>
  <si>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</si>
  <si>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</si>
  <si>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</si>
  <si>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</si>
  <si>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</si>
  <si>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</si>
  <si>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</si>
  <si>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</si>
  <si>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</si>
  <si>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</si>
  <si>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</si>
  <si>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</si>
  <si>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</si>
  <si>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</si>
  <si>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</si>
  <si>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</si>
  <si>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</si>
  <si>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</si>
  <si>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</si>
  <si>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</si>
  <si>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</si>
  <si>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</si>
  <si>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</si>
  <si>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</si>
  <si>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</si>
  <si>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</si>
  <si>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</si>
  <si>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</si>
  <si>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</si>
  <si>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</si>
  <si>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</si>
  <si>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</si>
  <si>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</si>
  <si>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</si>
  <si>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</si>
  <si>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</si>
  <si>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</si>
  <si>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</si>
  <si>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</si>
  <si>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</si>
  <si>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</si>
  <si>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</si>
  <si>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</si>
  <si>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</si>
  <si>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</si>
  <si>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</si>
  <si>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</si>
  <si>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</si>
  <si>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</si>
  <si>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</si>
  <si>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</si>
  <si>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</si>
  <si>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</si>
  <si>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</si>
  <si>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</si>
  <si>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</si>
  <si>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</si>
  <si>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</si>
  <si>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</si>
  <si>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</si>
  <si>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</si>
  <si>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</si>
  <si>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</si>
  <si>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</si>
  <si>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</si>
  <si>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</si>
  <si>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</si>
  <si>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</si>
  <si>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</si>
  <si>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</si>
  <si>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</si>
  <si>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</si>
  <si>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</si>
  <si>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</si>
  <si>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</si>
  <si>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</si>
  <si>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</si>
  <si>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</si>
  <si>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</si>
  <si>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</si>
  <si>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</si>
  <si>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</si>
  <si>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</si>
  <si>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</si>
  <si>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</si>
  <si>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</si>
  <si>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</si>
  <si>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</si>
  <si>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</si>
  <si>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</si>
  <si>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</si>
  <si>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</si>
  <si>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</si>
  <si>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</si>
  <si>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</si>
  <si>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</si>
  <si>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</si>
  <si>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</si>
  <si>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</si>
  <si>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</si>
  <si>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</si>
  <si>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</si>
  <si>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</si>
  <si>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</si>
  <si>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</si>
  <si>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</si>
  <si>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</si>
  <si>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</si>
  <si>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</si>
  <si>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</si>
  <si>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</si>
  <si>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</si>
  <si>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</si>
  <si>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</si>
  <si>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</si>
  <si>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</si>
  <si>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</si>
  <si>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</si>
  <si>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</si>
  <si>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</si>
  <si>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</si>
  <si>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</si>
  <si>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</si>
  <si>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</si>
  <si>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</si>
  <si>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</si>
  <si>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</si>
  <si>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</si>
  <si>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</si>
  <si>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</si>
  <si>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</si>
  <si>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</si>
  <si>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</si>
  <si>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</si>
  <si>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</si>
  <si>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</si>
  <si>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</si>
  <si>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</si>
  <si>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</si>
  <si>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</si>
  <si>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</si>
  <si>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</si>
  <si>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</si>
  <si>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</si>
  <si>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</si>
  <si>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</si>
  <si>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</si>
  <si>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</si>
  <si>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</si>
  <si>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</si>
  <si>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</si>
  <si>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</si>
  <si>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</si>
  <si>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</si>
  <si>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</si>
  <si>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</si>
  <si>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</si>
  <si>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</si>
  <si>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</si>
  <si>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</si>
  <si>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</si>
  <si>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</si>
  <si>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</si>
  <si>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</si>
  <si>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</si>
  <si>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</si>
  <si>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</si>
  <si>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</si>
  <si>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</si>
  <si>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</si>
  <si>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</si>
  <si>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</si>
  <si>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</si>
  <si>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</si>
  <si>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</si>
  <si>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</si>
  <si>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</si>
  <si>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</si>
  <si>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</si>
  <si>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</si>
  <si>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</si>
  <si>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</si>
  <si>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</si>
  <si>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</si>
  <si>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</si>
  <si>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</si>
  <si>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</si>
  <si>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</si>
  <si>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</si>
  <si>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</si>
  <si>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</si>
  <si>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</si>
  <si>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</si>
  <si>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</si>
  <si>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</si>
  <si>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</si>
  <si>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</si>
  <si>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</si>
  <si>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</si>
  <si>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</si>
  <si>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</si>
  <si>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</si>
  <si>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</si>
  <si>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</si>
  <si>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</si>
  <si>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</si>
  <si>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</si>
  <si>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</si>
  <si>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</si>
  <si>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</si>
  <si>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</si>
  <si>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</si>
  <si>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</si>
  <si>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</si>
  <si>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</si>
  <si>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</si>
  <si>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</si>
  <si>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</si>
  <si>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</si>
  <si>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</si>
  <si>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</si>
  <si>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</si>
  <si>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</si>
  <si>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</si>
  <si>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</si>
  <si>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</si>
  <si>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</si>
  <si>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</si>
  <si>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</si>
  <si>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</si>
  <si>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</si>
  <si>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</si>
  <si>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</si>
  <si>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</si>
  <si>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</si>
  <si>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</si>
  <si>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</si>
  <si>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</si>
  <si>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</si>
  <si>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</si>
  <si>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</si>
  <si>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</si>
  <si>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</si>
  <si>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</si>
  <si>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</si>
  <si>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</si>
  <si>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</si>
  <si>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</si>
  <si>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</si>
  <si>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</si>
  <si>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</si>
  <si>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</si>
  <si>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</si>
  <si>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</si>
  <si>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</si>
  <si>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</si>
  <si>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</si>
  <si>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</si>
  <si>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</si>
  <si>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</si>
  <si>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</si>
  <si>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</si>
  <si>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</si>
  <si>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</si>
  <si>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</si>
  <si>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</si>
  <si>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</si>
  <si>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</si>
  <si>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</si>
  <si>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</si>
  <si>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</si>
  <si>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</si>
  <si>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</si>
  <si>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</si>
  <si>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</si>
  <si>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</si>
  <si>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</si>
  <si>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</si>
  <si>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</si>
  <si>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</si>
  <si>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</si>
  <si>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</si>
  <si>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</si>
  <si>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</si>
  <si>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</si>
  <si>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</si>
  <si>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</si>
  <si>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</si>
  <si>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</si>
  <si>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</si>
  <si>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</si>
  <si>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</si>
  <si>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</si>
  <si>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</si>
  <si>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</si>
  <si>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</si>
  <si>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</si>
  <si>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</si>
  <si>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</si>
  <si>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</si>
  <si>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</si>
  <si>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</si>
  <si>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</si>
  <si>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</si>
  <si>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</si>
  <si>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</si>
  <si>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</si>
  <si>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</si>
  <si>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</si>
  <si>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</si>
  <si>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</si>
  <si>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</si>
  <si>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</si>
  <si>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</si>
  <si>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</si>
  <si>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</si>
  <si>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</si>
  <si>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</si>
  <si>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</si>
  <si>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</si>
  <si>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</si>
  <si>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</si>
  <si>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</si>
  <si>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</si>
  <si>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</si>
  <si>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</si>
  <si>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</si>
  <si>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</si>
  <si>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</si>
  <si>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</si>
  <si>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</si>
  <si>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</si>
  <si>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</si>
  <si>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</si>
  <si>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</si>
  <si>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</si>
  <si>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</si>
  <si>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</si>
  <si>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</si>
  <si>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</si>
  <si>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</si>
  <si>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</si>
  <si>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</si>
  <si>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</si>
  <si>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</si>
  <si>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</si>
  <si>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</si>
  <si>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</si>
  <si>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</si>
  <si>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</si>
  <si>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</si>
  <si>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</si>
  <si>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</si>
  <si>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</si>
  <si>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</si>
  <si>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</si>
  <si>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</si>
  <si>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</si>
  <si>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</si>
  <si>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</si>
  <si>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</si>
  <si>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</si>
  <si>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</si>
  <si>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</si>
  <si>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</si>
  <si>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</si>
  <si>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</si>
  <si>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</si>
  <si>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</si>
  <si>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</si>
  <si>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</si>
  <si>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</si>
  <si>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</si>
  <si>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</si>
  <si>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</si>
  <si>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</si>
  <si>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</si>
  <si>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</si>
  <si>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</si>
  <si>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</si>
  <si>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</si>
  <si>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</si>
  <si>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</si>
  <si>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</si>
  <si>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</si>
  <si>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</si>
  <si>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</si>
  <si>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</si>
  <si>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</si>
  <si>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</si>
  <si>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</si>
  <si>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</si>
  <si>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</si>
  <si>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</si>
  <si>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</si>
  <si>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</si>
  <si>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</si>
  <si>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</si>
  <si>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</si>
  <si>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</si>
  <si>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</si>
  <si>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</si>
  <si>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</si>
  <si>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</si>
  <si>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</si>
  <si>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</si>
  <si>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</si>
  <si>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</si>
  <si>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</si>
  <si>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</si>
  <si>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</si>
  <si>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</si>
  <si>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</si>
  <si>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</si>
  <si>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</si>
  <si>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</si>
  <si>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</si>
  <si>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</si>
  <si>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</si>
  <si>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</si>
  <si>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</si>
  <si>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</si>
  <si>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</si>
  <si>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</si>
  <si>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</si>
  <si>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</si>
  <si>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</si>
  <si>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</si>
  <si>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</si>
  <si>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</si>
  <si>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</si>
  <si>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</si>
  <si>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</si>
  <si>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</si>
  <si>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</si>
  <si>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</si>
  <si>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</si>
  <si>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</si>
  <si>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</si>
  <si>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</si>
  <si>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</si>
  <si>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</si>
  <si>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</si>
  <si>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</si>
  <si>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</si>
  <si>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</si>
  <si>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</si>
  <si>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</si>
  <si>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</si>
  <si>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</si>
  <si>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</si>
  <si>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</si>
  <si>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</si>
  <si>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</si>
  <si>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</si>
  <si>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</si>
  <si>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</si>
  <si>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</si>
  <si>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</si>
  <si>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</si>
  <si>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</si>
  <si>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</si>
  <si>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</si>
  <si>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</si>
  <si>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</si>
  <si>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</si>
  <si>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</si>
  <si>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</si>
  <si>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</si>
  <si>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</si>
  <si>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</si>
  <si>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</si>
  <si>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</si>
  <si>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</si>
  <si>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</si>
  <si>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</si>
  <si>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</si>
  <si>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</si>
  <si>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</si>
  <si>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</si>
  <si>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</si>
  <si>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</si>
  <si>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</si>
  <si>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</si>
  <si>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</si>
  <si>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</si>
  <si>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</si>
  <si>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</si>
  <si>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</si>
  <si>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</si>
  <si>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</si>
  <si>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</si>
  <si>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</si>
  <si>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</si>
  <si>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</si>
  <si>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</si>
  <si>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</si>
  <si>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</si>
  <si>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</si>
  <si>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</si>
  <si>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</si>
  <si>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</si>
  <si>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</si>
  <si>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</si>
  <si>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</si>
  <si>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</si>
  <si>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</si>
  <si>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</si>
  <si>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</si>
  <si>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</si>
  <si>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</si>
  <si>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</si>
  <si>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</si>
  <si>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</si>
  <si>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</si>
  <si>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</si>
  <si>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</si>
  <si>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</si>
  <si>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</si>
  <si>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</si>
  <si>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</si>
  <si>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</si>
  <si>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</si>
  <si>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</si>
  <si>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</si>
  <si>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</si>
  <si>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</si>
  <si>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</si>
  <si>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</si>
  <si>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</si>
  <si>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</si>
  <si>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</si>
  <si>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</si>
  <si>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</si>
  <si>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</si>
  <si>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</si>
  <si>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</si>
  <si>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</si>
  <si>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</si>
  <si>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</si>
  <si>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</si>
  <si>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</si>
  <si>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</si>
  <si>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</si>
  <si>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</si>
  <si>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</si>
  <si>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</si>
  <si>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</si>
  <si>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</si>
  <si>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</si>
  <si>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</si>
  <si>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</si>
  <si>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</si>
  <si>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</si>
  <si>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</si>
  <si>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</si>
  <si>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</si>
  <si>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</si>
  <si>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</si>
  <si>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</si>
  <si>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</si>
  <si>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</si>
  <si>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</si>
  <si>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</si>
  <si>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</si>
  <si>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</si>
  <si>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</si>
  <si>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</si>
  <si>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</si>
  <si>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</si>
  <si>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</si>
  <si>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</si>
  <si>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</si>
  <si>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</si>
  <si>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</si>
  <si>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</si>
  <si>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</si>
  <si>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</si>
  <si>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</si>
  <si>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</si>
  <si>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</si>
  <si>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</si>
  <si>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</si>
  <si>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</si>
  <si>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</si>
  <si>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</si>
  <si>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</si>
  <si>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</si>
  <si>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</si>
  <si>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</si>
  <si>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</si>
  <si>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</si>
  <si>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</si>
  <si>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</si>
  <si>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</si>
  <si>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</si>
  <si>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</si>
  <si>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</si>
  <si>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</si>
  <si>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</si>
  <si>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</si>
  <si>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</si>
  <si>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</si>
  <si>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</si>
  <si>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</si>
  <si>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</si>
  <si>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</si>
  <si>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</si>
  <si>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</si>
  <si>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</si>
  <si>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</si>
  <si>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</si>
  <si>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</si>
  <si>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</si>
  <si>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</si>
  <si>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</si>
  <si>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</si>
  <si>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</si>
  <si>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</si>
  <si>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</si>
  <si>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</si>
  <si>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</si>
  <si>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</si>
  <si>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</si>
  <si>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</si>
  <si>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</si>
  <si>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</si>
  <si>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</si>
  <si>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</si>
  <si>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</si>
  <si>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</si>
  <si>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</si>
  <si>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</si>
  <si>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</si>
  <si>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</si>
  <si>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</si>
  <si>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</si>
  <si>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</si>
  <si>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</si>
  <si>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</si>
  <si>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</si>
  <si>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</si>
  <si>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</si>
  <si>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</si>
  <si>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</si>
  <si>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</si>
  <si>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</si>
  <si>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</si>
  <si>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</si>
  <si>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</si>
  <si>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</si>
  <si>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</si>
  <si>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</si>
  <si>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</si>
  <si>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</si>
  <si>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</si>
  <si>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</si>
  <si>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</si>
  <si>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</si>
  <si>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</si>
  <si>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</si>
  <si>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</si>
  <si>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</si>
  <si>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</si>
  <si>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</si>
  <si>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</si>
  <si>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</si>
  <si>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</si>
  <si>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</si>
  <si>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</si>
  <si>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</si>
  <si>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</si>
  <si>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</si>
  <si>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</si>
  <si>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</si>
  <si>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</si>
  <si>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</si>
  <si>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</si>
  <si>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</si>
  <si>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</si>
  <si>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</si>
  <si>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</si>
  <si>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</si>
  <si>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</si>
  <si>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</si>
  <si>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</si>
  <si>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</si>
  <si>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</si>
  <si>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</si>
  <si>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</si>
  <si>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</si>
  <si>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</si>
  <si>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</si>
  <si>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</si>
  <si>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</si>
  <si>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</si>
  <si>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</si>
  <si>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</si>
  <si>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</si>
  <si>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</si>
  <si>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</si>
  <si>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</si>
  <si>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</si>
  <si>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</si>
  <si>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</si>
  <si>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</si>
  <si>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</si>
  <si>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</si>
  <si>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</si>
  <si>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</si>
  <si>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</si>
  <si>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</si>
  <si>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</si>
  <si>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</si>
  <si>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</si>
  <si>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</si>
  <si>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</si>
  <si>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</si>
  <si>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</si>
  <si>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</si>
  <si>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</si>
  <si>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</si>
  <si>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</si>
  <si>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</si>
  <si>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</si>
  <si>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</si>
  <si>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</si>
  <si>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</si>
  <si>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</si>
  <si>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</si>
  <si>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</si>
  <si>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</si>
  <si>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</si>
  <si>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</si>
  <si>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</si>
  <si>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</si>
  <si>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</si>
  <si>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</si>
  <si>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</si>
  <si>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</si>
  <si>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</si>
  <si>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</si>
  <si>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</si>
  <si>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</si>
  <si>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</si>
  <si>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</si>
  <si>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</si>
  <si>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</si>
  <si>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</si>
  <si>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</si>
  <si>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</si>
  <si>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</si>
  <si>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</si>
  <si>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</si>
  <si>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</si>
  <si>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</si>
  <si>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</si>
  <si>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</si>
  <si>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</si>
  <si>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</si>
  <si>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</si>
  <si>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</si>
  <si>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</si>
  <si>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</si>
  <si>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</si>
  <si>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</si>
  <si>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</si>
  <si>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</si>
  <si>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</si>
  <si>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</si>
  <si>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</si>
  <si>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</si>
  <si>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</si>
  <si>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</si>
  <si>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</si>
  <si>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</si>
  <si>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</si>
  <si>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</si>
  <si>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</si>
  <si>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</si>
  <si>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</si>
  <si>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</si>
  <si>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</si>
  <si>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</si>
  <si>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</si>
  <si>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</si>
  <si>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</si>
  <si>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</si>
  <si>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</si>
  <si>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</si>
  <si>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</si>
  <si>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</si>
  <si>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</si>
  <si>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</si>
  <si>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</si>
  <si>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</si>
  <si>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</si>
  <si>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</si>
  <si>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</si>
  <si>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</si>
  <si>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</si>
  <si>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</si>
  <si>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</si>
  <si>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</si>
  <si>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</si>
  <si>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</si>
  <si>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</si>
  <si>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</si>
  <si>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</si>
  <si>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</si>
  <si>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</si>
  <si>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</si>
  <si>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</si>
  <si>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</si>
  <si>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</si>
  <si>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</si>
  <si>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</si>
  <si>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</si>
  <si>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</si>
  <si>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</si>
  <si>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</si>
  <si>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</si>
  <si>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</si>
  <si>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</si>
  <si>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</si>
  <si>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</si>
  <si>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</si>
  <si>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</si>
  <si>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</si>
  <si>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</si>
  <si>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</si>
  <si>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</si>
  <si>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</si>
  <si>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</si>
  <si>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</si>
  <si>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</si>
  <si>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</si>
  <si>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</si>
  <si>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</si>
  <si>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</si>
  <si>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</si>
  <si>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</si>
  <si>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</si>
  <si>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</si>
  <si>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</si>
  <si>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</si>
  <si>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</si>
  <si>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</si>
  <si>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</si>
  <si>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</si>
  <si>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</si>
  <si>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</si>
  <si>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</si>
  <si>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</si>
  <si>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</si>
  <si>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</si>
  <si>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</si>
  <si>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</si>
  <si>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</si>
  <si>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</si>
  <si>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</si>
  <si>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</si>
  <si>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</si>
  <si>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</si>
  <si>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</si>
  <si>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</si>
  <si>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</si>
  <si>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</si>
  <si>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</si>
  <si>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</si>
  <si>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</si>
  <si>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</si>
  <si>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</si>
  <si>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</si>
  <si>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</si>
  <si>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</si>
  <si>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</si>
  <si>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</si>
  <si>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</si>
  <si>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</si>
  <si>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</si>
  <si>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</si>
  <si>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</si>
  <si>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</si>
  <si>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</si>
  <si>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</si>
  <si>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</si>
  <si>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</si>
  <si>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</si>
  <si>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</si>
  <si>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</si>
  <si>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</si>
  <si>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</si>
  <si>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</si>
  <si>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</si>
  <si>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</si>
  <si>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</si>
  <si>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</si>
  <si>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</si>
  <si>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</si>
  <si>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</si>
  <si>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</si>
  <si>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</si>
  <si>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</si>
  <si>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</si>
  <si>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</si>
  <si>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</si>
  <si>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</si>
  <si>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</si>
  <si>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</si>
  <si>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</si>
  <si>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</si>
  <si>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</si>
  <si>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</si>
  <si>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</si>
  <si>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</si>
  <si>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</si>
  <si>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</si>
  <si>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</si>
  <si>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</si>
  <si>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</si>
  <si>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</si>
  <si>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</si>
  <si>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</si>
  <si>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</si>
  <si>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</si>
  <si>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</si>
  <si>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</si>
  <si>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</si>
  <si>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</si>
  <si>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</si>
  <si>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</si>
  <si>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</si>
  <si>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</si>
  <si>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</si>
  <si>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</si>
  <si>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</si>
  <si>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</si>
  <si>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</si>
  <si>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</si>
  <si>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</si>
  <si>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</si>
  <si>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</si>
  <si>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</si>
  <si>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</si>
  <si>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</si>
  <si>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</si>
  <si>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</si>
  <si>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</si>
  <si>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</si>
  <si>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</si>
  <si>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</si>
  <si>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</si>
  <si>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</si>
  <si>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</si>
  <si>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</si>
  <si>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</si>
  <si>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</si>
  <si>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</si>
  <si>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</si>
  <si>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</si>
  <si>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</si>
  <si>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</si>
  <si>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</si>
  <si>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</si>
  <si>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</si>
  <si>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</si>
  <si>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</si>
  <si>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</si>
  <si>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</si>
  <si>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</si>
  <si>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</si>
  <si>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</si>
  <si>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</si>
  <si>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</si>
  <si>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</si>
  <si>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</si>
  <si>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</si>
  <si>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</si>
  <si>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</si>
  <si>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</si>
  <si>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</si>
  <si>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</si>
  <si>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</si>
  <si>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</si>
  <si>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</si>
  <si>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</si>
  <si>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</si>
  <si>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</si>
  <si>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</si>
  <si>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</si>
  <si>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</si>
  <si>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</si>
  <si>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</si>
  <si>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</si>
  <si>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</si>
  <si>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</si>
  <si>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</si>
  <si>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</si>
  <si>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</si>
  <si>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</si>
  <si>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</si>
  <si>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</si>
  <si>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</si>
  <si>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</si>
  <si>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</si>
  <si>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</si>
  <si>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</si>
  <si>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</si>
  <si>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</si>
  <si>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</si>
  <si>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</si>
  <si>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</si>
  <si>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</si>
  <si>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</si>
  <si>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</si>
  <si>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</si>
  <si>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</si>
  <si>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</si>
  <si>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</si>
  <si>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</si>
  <si>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</si>
  <si>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</si>
  <si>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</si>
  <si>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</si>
  <si>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</si>
  <si>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</si>
  <si>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</si>
  <si>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</si>
  <si>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</si>
  <si>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</si>
  <si>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</si>
  <si>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</si>
  <si>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</si>
  <si>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</si>
  <si>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</si>
  <si>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</si>
  <si>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</si>
  <si>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</si>
  <si>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</si>
  <si>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</si>
  <si>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</si>
  <si>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</si>
  <si>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</si>
  <si>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</si>
  <si>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</si>
  <si>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</si>
  <si>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</si>
  <si>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</si>
  <si>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</si>
  <si>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</si>
  <si>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</si>
  <si>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</si>
  <si>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</si>
  <si>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</si>
  <si>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</si>
  <si>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</si>
  <si>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</si>
  <si>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</si>
  <si>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</si>
  <si>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</si>
  <si>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</si>
  <si>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</si>
  <si>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</si>
  <si>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</si>
  <si>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</si>
  <si>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</si>
  <si>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</si>
  <si>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</si>
  <si>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</si>
  <si>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</si>
  <si>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</si>
  <si>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</si>
  <si>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</si>
  <si>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</si>
  <si>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</si>
  <si>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</si>
  <si>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</si>
  <si>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</si>
  <si>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</si>
  <si>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</si>
  <si>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</si>
  <si>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</si>
  <si>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</si>
  <si>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</si>
  <si>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</si>
  <si>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</si>
  <si>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</si>
  <si>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</si>
  <si>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</si>
  <si>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</si>
  <si>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</si>
  <si>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</si>
  <si>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</si>
  <si>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</si>
  <si>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</si>
  <si>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</si>
  <si>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</si>
  <si>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</si>
  <si>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</si>
  <si>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</si>
  <si>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</si>
  <si>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</si>
  <si>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</si>
  <si>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</si>
  <si>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</si>
  <si>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</si>
  <si>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</si>
  <si>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</si>
  <si>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</si>
  <si>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</si>
  <si>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</si>
  <si>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</si>
  <si>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</si>
  <si>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</si>
  <si>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</si>
  <si>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</si>
  <si>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</si>
  <si>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</si>
  <si>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</si>
  <si>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</si>
  <si>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</si>
  <si>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</si>
  <si>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</si>
  <si>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</si>
  <si>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</si>
  <si>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</si>
  <si>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</si>
  <si>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</si>
  <si>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</si>
  <si>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</si>
  <si>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</si>
  <si>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</si>
  <si>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</si>
  <si>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</si>
  <si>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</si>
  <si>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</si>
  <si>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</si>
  <si>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</si>
  <si>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</si>
  <si>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</si>
  <si>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</si>
  <si>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</si>
  <si>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</si>
  <si>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</si>
  <si>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</si>
  <si>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</si>
  <si>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</si>
  <si>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</si>
  <si>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</si>
  <si>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</si>
  <si>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</si>
  <si>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</si>
  <si>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</si>
  <si>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</si>
  <si>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</si>
  <si>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</si>
  <si>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</si>
  <si>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</si>
  <si>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</si>
  <si>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</si>
  <si>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</si>
  <si>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</si>
  <si>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</si>
  <si>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</si>
  <si>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</si>
  <si>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</si>
  <si>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</si>
  <si>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</si>
  <si>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</si>
  <si>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</si>
  <si>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</si>
  <si>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</si>
  <si>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</si>
  <si>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</si>
  <si>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</si>
  <si>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</si>
  <si>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</si>
  <si>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</si>
  <si>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</si>
  <si>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</si>
  <si>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</si>
  <si>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</si>
  <si>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</si>
  <si>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</si>
  <si>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</si>
  <si>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</si>
  <si>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</si>
  <si>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</si>
  <si>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</si>
  <si>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</si>
  <si>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</si>
  <si>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</si>
  <si>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</si>
  <si>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</si>
  <si>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</si>
  <si>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</si>
  <si>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</si>
  <si>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</si>
  <si>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</si>
  <si>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</si>
  <si>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</si>
  <si>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</si>
  <si>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</si>
  <si>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</si>
  <si>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</si>
  <si>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</si>
  <si>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</si>
  <si>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</si>
  <si>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</si>
  <si>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</si>
  <si>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</si>
  <si>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</si>
  <si>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</si>
  <si>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</si>
  <si>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</si>
  <si>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</si>
  <si>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</si>
  <si>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</si>
  <si>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</si>
  <si>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</si>
  <si>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</si>
  <si>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</si>
  <si>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</si>
  <si>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</si>
  <si>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</si>
  <si>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</si>
  <si>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</si>
  <si>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</si>
  <si>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</si>
  <si>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</si>
  <si>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</si>
  <si>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</si>
  <si>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</si>
  <si>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</si>
  <si>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</si>
  <si>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</si>
  <si>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</si>
  <si>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</si>
  <si>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</si>
  <si>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</si>
  <si>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</si>
  <si>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</si>
  <si>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</si>
  <si>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</si>
  <si>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</si>
  <si>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</si>
  <si>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</si>
  <si>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</si>
  <si>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</si>
  <si>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</si>
  <si>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</si>
  <si>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</si>
  <si>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</si>
  <si>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</si>
  <si>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</si>
  <si>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</si>
  <si>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</si>
  <si>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</si>
  <si>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</si>
  <si>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</si>
  <si>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</si>
  <si>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</si>
  <si>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</si>
  <si>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</si>
  <si>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</si>
  <si>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</si>
  <si>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</si>
  <si>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</si>
  <si>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</si>
  <si>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</si>
  <si>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</si>
  <si>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</si>
  <si>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</si>
  <si>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</si>
  <si>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</si>
  <si>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</si>
  <si>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</si>
  <si>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</si>
  <si>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</si>
  <si>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</si>
  <si>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</si>
  <si>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</si>
  <si>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</si>
  <si>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</si>
  <si>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</si>
  <si>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</si>
  <si>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</si>
  <si>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</si>
  <si>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</si>
  <si>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</si>
  <si>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</si>
  <si>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</si>
  <si>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</si>
  <si>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</si>
  <si>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</si>
  <si>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</si>
  <si>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</si>
  <si>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</si>
  <si>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</si>
  <si>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</si>
  <si>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</si>
  <si>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</si>
  <si>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</si>
  <si>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</si>
  <si>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</si>
  <si>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</si>
  <si>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</si>
  <si>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</si>
  <si>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</si>
  <si>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</si>
  <si>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</si>
  <si>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</si>
  <si>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</si>
  <si>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</si>
  <si>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</si>
  <si>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</si>
  <si>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</si>
  <si>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</si>
  <si>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</si>
  <si>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</si>
  <si>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</si>
  <si>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</si>
  <si>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</si>
  <si>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</si>
  <si>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</si>
  <si>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</si>
  <si>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</si>
  <si>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</si>
  <si>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</si>
  <si>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</si>
  <si>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</si>
  <si>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</si>
  <si>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</si>
  <si>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</si>
  <si>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</si>
  <si>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</si>
  <si>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</si>
  <si>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</si>
  <si>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</si>
  <si>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</si>
  <si>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</si>
  <si>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</si>
  <si>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</si>
  <si>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</si>
  <si>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</si>
  <si>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</si>
  <si>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</si>
  <si>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</si>
  <si>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</si>
  <si>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</si>
  <si>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</si>
  <si>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</si>
  <si>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</si>
  <si>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</si>
  <si>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</si>
  <si>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</si>
  <si>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</si>
  <si>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</si>
  <si>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</si>
  <si>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</si>
  <si>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</si>
  <si>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</si>
  <si>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</si>
  <si>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</si>
  <si>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</si>
  <si>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</si>
  <si>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</si>
  <si>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</si>
  <si>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</si>
  <si>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</si>
  <si>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</si>
  <si>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</si>
  <si>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</si>
  <si>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</si>
  <si>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</si>
  <si>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</si>
  <si>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</si>
  <si>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</si>
  <si>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</si>
  <si>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</si>
  <si>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</si>
  <si>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</si>
  <si>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</si>
  <si>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</si>
  <si>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</si>
  <si>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</si>
  <si>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</si>
  <si>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</si>
  <si>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</si>
  <si>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</si>
  <si>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</si>
  <si>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</si>
  <si>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</si>
  <si>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</si>
  <si>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</si>
  <si>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</si>
  <si>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</si>
  <si>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</si>
  <si>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</si>
  <si>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</si>
  <si>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</si>
  <si>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</si>
  <si>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</si>
  <si>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</si>
  <si>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</si>
  <si>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</si>
  <si>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</si>
  <si>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</si>
  <si>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</si>
  <si>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</si>
  <si>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</si>
  <si>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</si>
  <si>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</si>
  <si>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</si>
  <si>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</si>
  <si>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</si>
  <si>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</si>
  <si>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</si>
  <si>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</si>
  <si>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</si>
  <si>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</si>
  <si>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</si>
  <si>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</si>
  <si>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</si>
  <si>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</si>
  <si>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</si>
  <si>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</si>
  <si>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</si>
  <si>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</si>
  <si>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</si>
  <si>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</si>
  <si>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</si>
  <si>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</si>
  <si>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</si>
  <si>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</si>
  <si>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</si>
  <si>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</si>
  <si>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</si>
  <si>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</si>
  <si>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</si>
  <si>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</si>
  <si>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</si>
  <si>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</si>
  <si>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</si>
  <si>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</si>
  <si>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</si>
  <si>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</si>
  <si>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</si>
  <si>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</si>
  <si>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</si>
  <si>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</si>
  <si>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</si>
  <si>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</si>
  <si>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</si>
  <si>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</si>
  <si>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</si>
  <si>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</si>
  <si>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</si>
  <si>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</si>
  <si>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</si>
  <si>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</si>
  <si>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</si>
  <si>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</si>
  <si>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</si>
  <si>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</si>
  <si>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</si>
  <si>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</si>
  <si>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</si>
  <si>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</si>
  <si>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</si>
  <si>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</si>
  <si>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</si>
  <si>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</si>
  <si>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</si>
  <si>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</si>
  <si>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</si>
  <si>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</si>
  <si>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</si>
  <si>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</si>
  <si>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</si>
  <si>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</si>
  <si>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</si>
  <si>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</si>
  <si>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</si>
  <si>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</si>
  <si>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</si>
  <si>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</si>
  <si>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</si>
  <si>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</si>
  <si>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</si>
  <si>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</si>
  <si>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</si>
  <si>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</si>
  <si>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</si>
  <si>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</si>
  <si>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</si>
  <si>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</si>
  <si>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</si>
  <si>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</si>
  <si>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</si>
  <si>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</si>
  <si>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</si>
  <si>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</si>
  <si>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</si>
  <si>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</si>
  <si>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</si>
  <si>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</si>
  <si>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</si>
  <si>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</si>
  <si>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</si>
  <si>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</si>
  <si>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</si>
  <si>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</si>
  <si>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</si>
  <si>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</si>
  <si>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</si>
  <si>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</si>
  <si>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</si>
  <si>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</si>
  <si>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</si>
  <si>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</si>
  <si>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</si>
  <si>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</si>
  <si>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</si>
  <si>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</si>
  <si>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</si>
  <si>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</si>
  <si>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</si>
  <si>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</si>
  <si>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</si>
  <si>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</si>
  <si>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</si>
  <si>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</si>
  <si>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</si>
  <si>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</si>
  <si>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</si>
  <si>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</si>
  <si>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</si>
  <si>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</si>
  <si>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</si>
  <si>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</si>
  <si>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</si>
  <si>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</si>
  <si>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</si>
  <si>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</si>
  <si>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</si>
  <si>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</si>
  <si>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</si>
  <si>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</si>
  <si>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</si>
  <si>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</si>
  <si>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</si>
  <si>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</si>
  <si>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</si>
  <si>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</si>
  <si>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</si>
  <si>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</si>
  <si>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</si>
  <si>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</si>
  <si>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</si>
  <si>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</si>
  <si>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</si>
  <si>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</si>
  <si>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</si>
  <si>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</si>
  <si>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</si>
  <si>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</si>
  <si>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</si>
  <si>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</si>
  <si>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</si>
  <si>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</si>
  <si>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</si>
  <si>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</si>
  <si>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</si>
  <si>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</si>
  <si>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</si>
  <si>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</si>
  <si>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</si>
  <si>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</si>
  <si>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</si>
  <si>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</si>
  <si>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</si>
  <si>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</si>
  <si>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</si>
  <si>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</si>
  <si>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</si>
  <si>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</si>
  <si>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</si>
  <si>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</si>
  <si>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</si>
  <si>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</si>
  <si>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</si>
  <si>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</si>
  <si>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</si>
  <si>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</si>
  <si>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</si>
  <si>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</si>
  <si>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</si>
  <si>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</si>
  <si>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</si>
  <si>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</si>
  <si>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</si>
  <si>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</si>
  <si>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</si>
  <si>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</si>
  <si>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</si>
  <si>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</si>
  <si>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</si>
  <si>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</si>
  <si>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</si>
  <si>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</si>
  <si>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</si>
  <si>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</si>
  <si>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</si>
  <si>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</si>
  <si>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</si>
  <si>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</si>
  <si>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</si>
  <si>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</si>
  <si>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</si>
  <si>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</si>
  <si>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</si>
  <si>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</si>
  <si>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</si>
  <si>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</si>
  <si>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</si>
  <si>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</si>
  <si>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</si>
  <si>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</si>
  <si>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</si>
  <si>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</si>
  <si>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</si>
  <si>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</si>
  <si>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</si>
  <si>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</si>
  <si>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</si>
  <si>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</si>
  <si>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</si>
  <si>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</si>
  <si>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</si>
  <si>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</si>
  <si>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</si>
  <si>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</si>
  <si>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</si>
  <si>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</si>
  <si>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</si>
  <si>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</si>
  <si>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</si>
  <si>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</si>
  <si>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</si>
  <si>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</si>
  <si>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</si>
  <si>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</si>
  <si>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</si>
  <si>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</si>
  <si>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</si>
  <si>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</si>
  <si>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</si>
  <si>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</si>
  <si>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</si>
  <si>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</si>
  <si>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</si>
  <si>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</si>
  <si>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</si>
  <si>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</si>
  <si>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</si>
  <si>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</si>
  <si>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</si>
  <si>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</si>
  <si>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</si>
  <si>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</si>
  <si>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</si>
  <si>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</si>
  <si>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</si>
  <si>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</si>
  <si>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</si>
  <si>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</si>
  <si>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</si>
  <si>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</si>
  <si>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</si>
  <si>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</si>
  <si>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</si>
  <si>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</si>
  <si>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</si>
  <si>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</si>
  <si>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</si>
  <si>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</si>
  <si>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</si>
  <si>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</si>
  <si>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</si>
  <si>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</si>
  <si>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</si>
  <si>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</si>
  <si>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</si>
  <si>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</si>
  <si>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</si>
  <si>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</si>
  <si>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</si>
  <si>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</si>
  <si>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</si>
  <si>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</si>
  <si>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</si>
  <si>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</si>
  <si>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</si>
  <si>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</si>
  <si>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</si>
  <si>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</si>
  <si>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</si>
  <si>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</si>
  <si>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</si>
  <si>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</si>
  <si>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</si>
  <si>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</si>
  <si>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</si>
  <si>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</si>
  <si>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</si>
  <si>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</si>
  <si>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</si>
  <si>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</si>
  <si>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</si>
  <si>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</si>
  <si>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</si>
  <si>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</si>
  <si>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</si>
  <si>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</si>
  <si>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</si>
  <si>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</si>
  <si>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</si>
  <si>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</si>
  <si>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</si>
  <si>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</si>
  <si>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</si>
  <si>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</si>
  <si>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</si>
  <si>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</si>
  <si>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</si>
  <si>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</si>
  <si>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</si>
  <si>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</si>
  <si>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</si>
  <si>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</si>
  <si>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</si>
  <si>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</si>
  <si>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</si>
  <si>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</si>
  <si>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</si>
  <si>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</si>
  <si>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</si>
  <si>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</si>
  <si>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</si>
  <si>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</si>
  <si>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</si>
  <si>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</si>
  <si>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</si>
  <si>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</si>
  <si>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</si>
  <si>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</si>
  <si>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</si>
  <si>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</si>
  <si>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</si>
  <si>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</si>
  <si>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</si>
  <si>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</si>
  <si>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</si>
  <si>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</si>
  <si>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</si>
  <si>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</si>
  <si>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</si>
  <si>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</si>
  <si>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</si>
  <si>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</si>
  <si>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</si>
  <si>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</si>
  <si>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</si>
  <si>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</si>
  <si>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</si>
  <si>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</si>
  <si>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</si>
  <si>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</si>
  <si>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</si>
  <si>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</si>
  <si>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</si>
  <si>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</si>
  <si>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</si>
  <si>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</si>
  <si>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</si>
  <si>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</si>
  <si>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</si>
  <si>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</si>
  <si>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</si>
  <si>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</si>
  <si>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</si>
  <si>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</si>
  <si>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</si>
  <si>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</si>
  <si>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</si>
  <si>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</si>
  <si>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</si>
  <si>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</si>
  <si>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</si>
  <si>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</si>
  <si>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</si>
  <si>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</si>
  <si>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</si>
  <si>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</si>
  <si>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</si>
  <si>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</si>
  <si>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</si>
  <si>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</si>
  <si>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</si>
  <si>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</si>
  <si>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</si>
  <si>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</si>
  <si>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</si>
  <si>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</si>
  <si>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</si>
  <si>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</si>
  <si>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</si>
  <si>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</si>
  <si>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</si>
  <si>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</si>
  <si>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</si>
  <si>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</si>
  <si>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</si>
  <si>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</si>
  <si>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</si>
  <si>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</si>
  <si>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</si>
  <si>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</si>
  <si>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</si>
  <si>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</si>
  <si>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</si>
  <si>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</si>
  <si>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</si>
  <si>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</si>
  <si>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</si>
  <si>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</si>
  <si>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</si>
  <si>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</si>
  <si>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</si>
  <si>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</si>
  <si>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</si>
  <si>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</si>
  <si>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</si>
  <si>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</si>
  <si>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</si>
  <si>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</si>
  <si>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</si>
  <si>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</si>
  <si>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</si>
  <si>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</si>
  <si>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</si>
  <si>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</si>
  <si>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</si>
  <si>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</si>
  <si>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</si>
  <si>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</si>
  <si>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</si>
  <si>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</si>
  <si>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</si>
  <si>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</si>
  <si>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</si>
  <si>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</si>
  <si>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</si>
  <si>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</si>
  <si>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</si>
  <si>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</si>
  <si>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</si>
  <si>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</si>
  <si>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</si>
  <si>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</si>
  <si>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</si>
  <si>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</si>
  <si>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</si>
  <si>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</si>
  <si>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</si>
  <si>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</si>
  <si>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</si>
  <si>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</si>
  <si>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</si>
  <si>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</si>
  <si>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</si>
  <si>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</si>
  <si>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</si>
  <si>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</si>
  <si>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</si>
  <si>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</si>
  <si>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</si>
  <si>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</si>
  <si>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</si>
  <si>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</si>
  <si>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</si>
  <si>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</si>
  <si>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</si>
  <si>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</si>
  <si>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</si>
  <si>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</si>
  <si>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</si>
  <si>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</si>
  <si>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</si>
  <si>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</si>
  <si>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</si>
  <si>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</si>
  <si>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</si>
  <si>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</si>
  <si>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</si>
  <si>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</si>
  <si>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</si>
  <si>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</si>
  <si>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</si>
  <si>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</si>
  <si>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</si>
  <si>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</si>
  <si>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</si>
  <si>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</si>
  <si>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</si>
  <si>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</si>
  <si>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</si>
  <si>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</si>
  <si>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</si>
  <si>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</si>
  <si>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</si>
  <si>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</si>
  <si>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</si>
  <si>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</si>
  <si>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</si>
  <si>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</si>
  <si>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</si>
  <si>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</si>
  <si>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</si>
  <si>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</si>
  <si>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</si>
  <si>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</si>
  <si>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</si>
  <si>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</si>
  <si>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</si>
  <si>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</si>
  <si>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</si>
  <si>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</si>
  <si>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</si>
  <si>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</si>
  <si>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</si>
  <si>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</si>
  <si>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</si>
  <si>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</si>
  <si>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</si>
  <si>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</si>
  <si>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</si>
  <si>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</si>
  <si>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</si>
  <si>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</si>
  <si>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</si>
  <si>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</si>
  <si>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</si>
  <si>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</si>
  <si>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</si>
  <si>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</si>
  <si>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</si>
  <si>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</si>
  <si>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</si>
  <si>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</si>
  <si>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</si>
  <si>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</si>
  <si>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</si>
  <si>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</si>
  <si>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</si>
  <si>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</si>
  <si>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</si>
  <si>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</si>
  <si>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</si>
  <si>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</si>
  <si>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</si>
  <si>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</si>
  <si>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</si>
  <si>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</si>
  <si>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</si>
  <si>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</si>
  <si>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</si>
  <si>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</si>
  <si>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</si>
  <si>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</si>
  <si>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</si>
  <si>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</si>
  <si>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</si>
  <si>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</si>
  <si>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</si>
  <si>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</si>
  <si>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</si>
  <si>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</si>
  <si>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</si>
  <si>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</si>
  <si>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</si>
  <si>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</si>
  <si>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</si>
  <si>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</si>
  <si>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</si>
  <si>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</si>
  <si>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</si>
  <si>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</si>
  <si>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</si>
  <si>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</si>
  <si>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</si>
  <si>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</si>
  <si>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</si>
  <si>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</si>
  <si>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</si>
  <si>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</si>
  <si>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</si>
  <si>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</si>
  <si>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</si>
  <si>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</si>
  <si>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</si>
  <si>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</si>
  <si>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</si>
  <si>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</si>
  <si>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</si>
  <si>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</si>
  <si>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</si>
  <si>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</si>
  <si>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</si>
  <si>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</si>
  <si>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</si>
  <si>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</si>
  <si>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</si>
  <si>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</si>
  <si>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</si>
  <si>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</si>
  <si>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</si>
  <si>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</si>
  <si>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</si>
  <si>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</si>
  <si>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</si>
  <si>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</si>
  <si>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</si>
  <si>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</si>
  <si>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</si>
  <si>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</si>
  <si>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</si>
  <si>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</si>
  <si>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</si>
  <si>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</si>
  <si>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</si>
  <si>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</si>
  <si>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</si>
  <si>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</si>
  <si>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</si>
  <si>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</si>
  <si>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</si>
  <si>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</si>
  <si>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</si>
  <si>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</si>
  <si>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</si>
  <si>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</si>
  <si>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</si>
  <si>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</si>
  <si>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</si>
  <si>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</si>
  <si>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</si>
  <si>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</si>
  <si>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</si>
  <si>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</si>
  <si>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</si>
  <si>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</si>
  <si>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</si>
  <si>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</si>
  <si>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</si>
  <si>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</si>
  <si>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</si>
  <si>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</si>
  <si>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</si>
  <si>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</si>
  <si>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</si>
  <si>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</si>
  <si>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</si>
  <si>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</si>
  <si>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</si>
  <si>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</si>
  <si>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</si>
  <si>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</si>
  <si>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</si>
  <si>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</si>
  <si>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</si>
  <si>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</si>
  <si>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</si>
  <si>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</si>
  <si>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</si>
  <si>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</si>
  <si>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</si>
  <si>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</si>
  <si>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</si>
  <si>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</si>
  <si>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</si>
  <si>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</si>
  <si>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</si>
  <si>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</si>
  <si>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</si>
  <si>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</si>
  <si>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</si>
  <si>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</si>
  <si>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</si>
  <si>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</si>
  <si>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</si>
  <si>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</si>
  <si>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</si>
  <si>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</si>
  <si>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</si>
  <si>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</si>
  <si>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</si>
  <si>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</si>
  <si>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</si>
  <si>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</si>
  <si>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</si>
  <si>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</si>
  <si>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</si>
  <si>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</si>
  <si>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</si>
  <si>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</si>
  <si>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</si>
  <si>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</si>
  <si>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</si>
  <si>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</si>
  <si>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</si>
  <si>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</si>
  <si>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</si>
  <si>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</si>
  <si>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</si>
  <si>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</si>
  <si>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</si>
  <si>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</si>
  <si>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</si>
  <si>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</si>
  <si>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</si>
  <si>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</si>
  <si>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</si>
  <si>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</si>
  <si>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</si>
  <si>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</si>
  <si>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</si>
  <si>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</si>
  <si>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</si>
  <si>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</si>
  <si>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</si>
  <si>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</si>
  <si>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</si>
  <si>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</si>
  <si>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</si>
  <si>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</si>
  <si>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</si>
  <si>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</si>
  <si>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</si>
  <si>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</si>
  <si>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</si>
  <si>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</si>
  <si>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</si>
  <si>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</si>
  <si>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</si>
  <si>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</si>
  <si>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</si>
  <si>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</si>
  <si>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</si>
  <si>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</si>
  <si>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</si>
  <si>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</si>
  <si>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</si>
  <si>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</si>
  <si>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</si>
  <si>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</si>
  <si>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</si>
  <si>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</si>
  <si>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</si>
  <si>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</si>
  <si>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</si>
  <si>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</si>
  <si>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</si>
  <si>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</si>
  <si>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</si>
  <si>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</si>
  <si>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</si>
  <si>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</si>
  <si>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</si>
  <si>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</si>
  <si>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</si>
  <si>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</si>
  <si>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</si>
  <si>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</si>
  <si>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</si>
  <si>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</si>
  <si>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</si>
  <si>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</si>
  <si>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</si>
  <si>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</si>
  <si>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</si>
  <si>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</si>
  <si>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</si>
  <si>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</si>
  <si>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</si>
  <si>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</si>
  <si>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</si>
  <si>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</si>
  <si>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</si>
  <si>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</si>
  <si>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</si>
  <si>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</si>
  <si>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</si>
  <si>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</si>
  <si>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</si>
  <si>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</si>
  <si>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</si>
  <si>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</si>
  <si>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</si>
  <si>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</si>
  <si>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</si>
  <si>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</si>
  <si>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</si>
  <si>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</si>
  <si>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</si>
  <si>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</si>
  <si>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</si>
  <si>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</si>
  <si>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</si>
  <si>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</si>
  <si>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</si>
  <si>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</si>
  <si>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</si>
  <si>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</si>
  <si>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</si>
  <si>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</si>
  <si>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</si>
  <si>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</si>
  <si>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</si>
  <si>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</si>
  <si>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</si>
  <si>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</si>
  <si>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</si>
  <si>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</si>
  <si>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</si>
  <si>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</si>
  <si>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</si>
  <si>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</si>
  <si>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</si>
  <si>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</si>
  <si>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</si>
  <si>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</si>
  <si>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</si>
  <si>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</si>
  <si>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</si>
  <si>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</si>
  <si>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</si>
  <si>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</si>
  <si>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</si>
  <si>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</si>
  <si>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</si>
  <si>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</si>
  <si>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</si>
  <si>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</si>
  <si>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</si>
  <si>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</si>
  <si>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</si>
  <si>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</si>
  <si>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</si>
  <si>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</si>
  <si>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</si>
  <si>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</si>
  <si>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</si>
  <si>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</si>
  <si>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</si>
  <si>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</si>
  <si>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</si>
  <si>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</si>
  <si>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</si>
  <si>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</si>
  <si>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</si>
  <si>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</si>
  <si>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</si>
  <si>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</si>
  <si>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</si>
  <si>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</si>
  <si>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</si>
  <si>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</si>
  <si>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</si>
  <si>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</si>
  <si>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</si>
  <si>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</si>
  <si>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</si>
  <si>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</si>
  <si>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</si>
  <si>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</si>
  <si>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</si>
  <si>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</si>
  <si>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</si>
  <si>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</si>
  <si>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</si>
  <si>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</si>
  <si>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</si>
  <si>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</si>
  <si>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</si>
  <si>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</si>
  <si>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</si>
  <si>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</si>
  <si>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</si>
  <si>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</si>
  <si>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</si>
  <si>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</si>
  <si>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</si>
  <si>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</si>
  <si>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</si>
  <si>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</si>
  <si>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</si>
  <si>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</si>
  <si>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</si>
  <si>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</si>
  <si>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</si>
  <si>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</si>
  <si>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</si>
  <si>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</si>
  <si>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</si>
  <si>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</si>
  <si>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</si>
  <si>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</si>
  <si>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</si>
  <si>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</si>
  <si>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</si>
  <si>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</si>
  <si>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</si>
  <si>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</si>
  <si>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</si>
  <si>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</si>
  <si>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</si>
  <si>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</si>
  <si>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</si>
  <si>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</si>
  <si>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</si>
  <si>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</si>
  <si>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</si>
  <si>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</si>
  <si>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</si>
  <si>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</si>
  <si>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</si>
  <si>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</si>
  <si>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</si>
  <si>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</si>
  <si>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</si>
  <si>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</si>
  <si>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</si>
  <si>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</si>
  <si>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</si>
  <si>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</si>
  <si>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</si>
  <si>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</si>
  <si>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</si>
  <si>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</si>
  <si>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</si>
  <si>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</si>
  <si>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</si>
  <si>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</si>
  <si>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</si>
  <si>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</si>
  <si>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</si>
  <si>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</si>
  <si>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</si>
  <si>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</si>
  <si>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</si>
  <si>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</si>
  <si>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</si>
  <si>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</si>
  <si>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</si>
  <si>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</si>
  <si>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</si>
  <si>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</si>
  <si>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</si>
  <si>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</si>
  <si>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</si>
  <si>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</si>
  <si>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</si>
  <si>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</si>
  <si>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</si>
  <si>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</si>
  <si>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</si>
  <si>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</si>
  <si>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</si>
  <si>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</si>
  <si>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</si>
  <si>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</si>
  <si>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</si>
  <si>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</si>
  <si>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</si>
  <si>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</si>
  <si>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</si>
  <si>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</si>
  <si>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</si>
  <si>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</si>
  <si>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</si>
  <si>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</si>
  <si>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</si>
  <si>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</si>
  <si>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</si>
  <si>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</si>
  <si>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</si>
  <si>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</si>
  <si>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</si>
  <si>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</si>
  <si>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</si>
  <si>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</si>
  <si>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</si>
  <si>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</si>
  <si>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</si>
  <si>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</si>
  <si>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</si>
  <si>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</si>
  <si>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</si>
  <si>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</si>
  <si>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</si>
  <si>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</si>
  <si>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</si>
  <si>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</si>
  <si>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</si>
  <si>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</si>
  <si>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</si>
  <si>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</si>
  <si>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</si>
  <si>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</si>
  <si>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</si>
  <si>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</si>
  <si>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</si>
  <si>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</si>
  <si>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</si>
  <si>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</si>
  <si>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</si>
  <si>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</si>
  <si>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</si>
  <si>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</si>
  <si>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</si>
  <si>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</si>
  <si>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</si>
  <si>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</si>
  <si>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</si>
  <si>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</si>
  <si>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</si>
  <si>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</si>
  <si>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</si>
  <si>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</si>
  <si>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</si>
  <si>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</si>
  <si>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</si>
  <si>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</si>
  <si>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</si>
  <si>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</si>
  <si>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</si>
  <si>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</si>
  <si>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</si>
  <si>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</si>
  <si>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</si>
  <si>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</si>
  <si>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</si>
  <si>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</si>
  <si>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</si>
  <si>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</si>
  <si>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</si>
  <si>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</si>
  <si>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</si>
  <si>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</si>
  <si>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</si>
  <si>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</si>
  <si>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</si>
  <si>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</si>
  <si>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</si>
  <si>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</si>
  <si>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</si>
  <si>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</si>
  <si>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</si>
  <si>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</si>
  <si>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</si>
  <si>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</si>
  <si>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</si>
  <si>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</si>
  <si>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</si>
  <si>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</si>
  <si>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</si>
  <si>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</si>
  <si>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</si>
  <si>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</si>
  <si>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</si>
  <si>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</si>
  <si>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</si>
  <si>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</si>
  <si>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</si>
  <si>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</si>
  <si>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</si>
  <si>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</si>
  <si>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</si>
  <si>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</si>
  <si>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</si>
  <si>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</si>
  <si>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</si>
  <si>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</si>
  <si>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</si>
  <si>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</si>
  <si>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</si>
  <si>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</si>
  <si>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</si>
  <si>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</si>
  <si>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</si>
  <si>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</si>
  <si>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</si>
  <si>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</si>
  <si>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</si>
  <si>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</si>
  <si>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</si>
  <si>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</si>
  <si>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</si>
  <si>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</si>
  <si>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</si>
  <si>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</si>
  <si>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</si>
  <si>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</si>
  <si>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</si>
  <si>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</si>
  <si>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</si>
  <si>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</si>
  <si>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</si>
  <si>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</si>
  <si>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</si>
  <si>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</si>
  <si>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</si>
  <si>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</si>
  <si>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</si>
  <si>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</si>
  <si>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</si>
  <si>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</si>
  <si>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</si>
  <si>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</si>
  <si>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</si>
  <si>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</si>
  <si>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</si>
  <si>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</si>
  <si>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</si>
  <si>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</si>
  <si>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</si>
  <si>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</si>
  <si>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</si>
  <si>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</si>
  <si>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</si>
  <si>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</si>
  <si>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</si>
  <si>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</si>
  <si>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</si>
  <si>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</si>
  <si>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</si>
  <si>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</si>
  <si>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</si>
  <si>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</si>
  <si>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</si>
  <si>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</si>
  <si>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</si>
  <si>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</si>
  <si>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</si>
  <si>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</si>
  <si>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</si>
  <si>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</si>
  <si>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</si>
  <si>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</si>
  <si>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</si>
  <si>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</si>
  <si>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</si>
  <si>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</si>
  <si>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</si>
  <si>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</si>
  <si>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</si>
  <si>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</si>
  <si>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</si>
  <si>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</si>
  <si>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</si>
  <si>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</si>
  <si>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</si>
  <si>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</si>
  <si>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</si>
  <si>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</si>
  <si>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</si>
  <si>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</si>
  <si>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</si>
  <si>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</si>
  <si>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</si>
  <si>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</si>
  <si>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</si>
  <si>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</si>
  <si>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</si>
  <si>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</si>
  <si>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</si>
  <si>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</si>
  <si>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</si>
  <si>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</si>
  <si>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</si>
  <si>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</si>
  <si>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</si>
  <si>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</si>
  <si>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</si>
  <si>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</si>
  <si>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</si>
  <si>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</si>
  <si>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</si>
  <si>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</si>
  <si>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</si>
  <si>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</si>
  <si>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</si>
  <si>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</si>
  <si>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</si>
  <si>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</si>
  <si>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</si>
  <si>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</si>
  <si>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</si>
  <si>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</si>
  <si>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</si>
  <si>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</si>
  <si>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</si>
  <si>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</si>
  <si>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</si>
  <si>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</si>
  <si>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</si>
  <si>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</si>
  <si>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</si>
  <si>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</si>
  <si>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</si>
  <si>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</si>
  <si>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</si>
  <si>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</si>
  <si>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</si>
  <si>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</si>
  <si>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</si>
  <si>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</si>
  <si>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</si>
  <si>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</si>
  <si>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</si>
  <si>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</si>
  <si>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</si>
  <si>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</si>
  <si>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</si>
  <si>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</si>
  <si>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</si>
  <si>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</si>
  <si>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</si>
  <si>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</si>
  <si>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</si>
  <si>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</si>
  <si>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</si>
  <si>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</si>
  <si>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</si>
  <si>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</si>
  <si>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</si>
  <si>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</si>
  <si>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</si>
  <si>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</si>
  <si>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</si>
  <si>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</si>
  <si>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</si>
  <si>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</si>
  <si>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</si>
  <si>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</si>
  <si>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</si>
  <si>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</si>
  <si>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</si>
  <si>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</si>
  <si>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</si>
  <si>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</si>
  <si>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</si>
  <si>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</si>
  <si>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</si>
  <si>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</si>
  <si>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</si>
  <si>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</si>
  <si>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</si>
  <si>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</si>
  <si>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</si>
  <si>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</si>
  <si>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</si>
  <si>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</si>
  <si>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</si>
  <si>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</si>
  <si>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</si>
  <si>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</si>
  <si>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</si>
  <si>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</si>
  <si>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</si>
  <si>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</si>
  <si>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</si>
  <si>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</si>
  <si>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</si>
  <si>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</si>
  <si>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</si>
  <si>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</si>
  <si>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</si>
  <si>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</si>
  <si>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</si>
  <si>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</si>
  <si>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</si>
  <si>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</si>
  <si>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</si>
  <si>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</si>
  <si>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</si>
  <si>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</si>
  <si>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</si>
  <si>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</si>
  <si>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</si>
  <si>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</si>
  <si>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</si>
  <si>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</si>
  <si>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</si>
  <si>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</si>
  <si>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</si>
  <si>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</si>
  <si>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</si>
  <si>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</si>
  <si>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</si>
  <si>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</si>
  <si>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</si>
  <si>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</si>
  <si>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</si>
  <si>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</si>
  <si>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</si>
  <si>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</si>
  <si>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</si>
  <si>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</si>
  <si>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</si>
  <si>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</si>
  <si>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</si>
  <si>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</si>
  <si>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</si>
  <si>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</si>
  <si>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</si>
  <si>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</si>
  <si>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</si>
  <si>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</si>
  <si>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</si>
  <si>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</si>
  <si>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</si>
  <si>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</si>
  <si>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</si>
  <si>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</si>
  <si>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</si>
  <si>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</si>
  <si>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</si>
  <si>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</si>
  <si>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</si>
  <si>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</si>
  <si>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</si>
  <si>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</si>
  <si>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</si>
  <si>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</si>
  <si>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</si>
  <si>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</si>
  <si>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</si>
  <si>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</si>
  <si>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</si>
  <si>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</si>
  <si>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</si>
  <si>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</si>
  <si>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</si>
  <si>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</si>
  <si>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</si>
  <si>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</si>
  <si>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</si>
  <si>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</si>
  <si>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</si>
  <si>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</si>
  <si>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</si>
  <si>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</si>
  <si>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</si>
  <si>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</si>
  <si>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</si>
  <si>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</si>
  <si>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</si>
  <si>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</si>
  <si>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</si>
  <si>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</si>
  <si>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</si>
  <si>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</si>
  <si>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</si>
  <si>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</si>
  <si>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</si>
  <si>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</si>
  <si>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</si>
  <si>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</si>
  <si>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</si>
  <si>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</si>
  <si>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</si>
  <si>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</si>
  <si>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</si>
  <si>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</si>
  <si>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</si>
  <si>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</si>
  <si>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</si>
  <si>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</si>
  <si>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</si>
  <si>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</si>
  <si>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</si>
  <si>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</si>
  <si>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</si>
  <si>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</si>
  <si>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</si>
  <si>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</si>
  <si>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</si>
  <si>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</si>
  <si>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</si>
  <si>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</si>
  <si>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</si>
  <si>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</si>
  <si>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</si>
  <si>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</si>
  <si>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</si>
  <si>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</si>
  <si>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</si>
  <si>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</si>
  <si>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</si>
  <si>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</si>
  <si>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</si>
  <si>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</si>
  <si>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</si>
  <si>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</si>
  <si>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</si>
  <si>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</si>
  <si>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</si>
  <si>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</si>
  <si>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</si>
  <si>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</si>
  <si>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</si>
  <si>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</si>
  <si>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</si>
  <si>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</si>
  <si>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</si>
  <si>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</si>
  <si>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</si>
  <si>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</si>
  <si>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</si>
  <si>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</si>
  <si>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</si>
  <si>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</si>
  <si>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</si>
  <si>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</si>
  <si>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</si>
  <si>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</si>
  <si>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</si>
  <si>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</si>
  <si>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</si>
  <si>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</si>
  <si>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</si>
  <si>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</si>
  <si>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</si>
  <si>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</si>
  <si>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</si>
  <si>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</si>
  <si>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</si>
  <si>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</si>
  <si>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</si>
  <si>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</si>
  <si>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</si>
  <si>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</si>
  <si>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</si>
  <si>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</si>
  <si>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</si>
  <si>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</si>
  <si>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</si>
  <si>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</si>
  <si>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</si>
  <si>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</si>
  <si>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</si>
  <si>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</si>
  <si>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</si>
  <si>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</si>
  <si>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</si>
  <si>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</si>
  <si>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</si>
  <si>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</si>
  <si>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</si>
  <si>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</si>
  <si>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</si>
  <si>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</si>
  <si>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</si>
  <si>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</si>
  <si>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</si>
  <si>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</si>
  <si>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</si>
  <si>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</si>
  <si>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</si>
  <si>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</si>
  <si>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</si>
  <si>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</si>
  <si>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</si>
  <si>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</si>
  <si>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</si>
  <si>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</si>
  <si>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</si>
  <si>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</si>
  <si>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</si>
  <si>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</si>
  <si>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</si>
  <si>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</si>
  <si>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</si>
  <si>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</si>
  <si>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</si>
  <si>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</si>
  <si>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</si>
  <si>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</si>
  <si>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</si>
  <si>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</si>
  <si>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</si>
  <si>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</si>
  <si>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</si>
  <si>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</si>
  <si>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</si>
  <si>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</si>
  <si>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</si>
  <si>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</si>
  <si>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</si>
  <si>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</si>
  <si>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</si>
  <si>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</si>
  <si>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</si>
  <si>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</si>
  <si>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</si>
  <si>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</si>
  <si>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</si>
  <si>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</si>
  <si>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</si>
  <si>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</si>
  <si>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</si>
  <si>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</si>
  <si>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</si>
  <si>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</si>
  <si>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</si>
  <si>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</si>
  <si>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</si>
  <si>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</si>
  <si>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</si>
  <si>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</si>
  <si>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</si>
  <si>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</si>
  <si>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</si>
  <si>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</si>
  <si>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</si>
  <si>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</si>
  <si>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</si>
  <si>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</si>
  <si>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</si>
  <si>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</si>
  <si>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</si>
  <si>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</si>
  <si>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</si>
  <si>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</si>
  <si>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</si>
  <si>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</si>
  <si>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</si>
  <si>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</si>
  <si>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</si>
  <si>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</si>
  <si>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</si>
  <si>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</si>
  <si>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</si>
  <si>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</si>
  <si>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</si>
  <si>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</si>
  <si>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</si>
  <si>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</si>
  <si>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</si>
  <si>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</si>
  <si>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</si>
  <si>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</si>
  <si>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</si>
  <si>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</si>
  <si>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</si>
  <si>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</si>
  <si>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</si>
  <si>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</si>
  <si>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</si>
  <si>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</si>
  <si>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</si>
  <si>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</si>
  <si>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</si>
  <si>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</si>
  <si>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</si>
  <si>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</si>
  <si>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</si>
  <si>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</si>
  <si>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</si>
  <si>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</si>
  <si>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</si>
  <si>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</si>
  <si>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</si>
  <si>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</si>
  <si>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</si>
  <si>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</si>
  <si>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</si>
  <si>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</si>
  <si>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</si>
  <si>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</si>
  <si>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</si>
  <si>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</si>
  <si>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</si>
  <si>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</si>
  <si>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</si>
  <si>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</si>
  <si>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</si>
  <si>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</si>
  <si>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</si>
  <si>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</si>
  <si>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</si>
  <si>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</si>
  <si>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</si>
  <si>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</si>
  <si>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</si>
  <si>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</si>
  <si>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</si>
  <si>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</si>
  <si>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</si>
  <si>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</si>
  <si>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</si>
  <si>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</si>
  <si>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</si>
  <si>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</si>
  <si>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</si>
  <si>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</si>
  <si>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</si>
  <si>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</si>
  <si>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</si>
  <si>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</si>
  <si>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</si>
  <si>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</si>
  <si>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</si>
  <si>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</si>
  <si>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</si>
  <si>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</si>
  <si>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</si>
  <si>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</si>
  <si>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</si>
  <si>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</si>
  <si>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</si>
  <si>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</si>
  <si>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</si>
  <si>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</si>
  <si>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</si>
  <si>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</si>
  <si>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</si>
  <si>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</si>
  <si>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</si>
  <si>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</si>
  <si>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</si>
  <si>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</si>
  <si>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</si>
  <si>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</si>
  <si>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</si>
  <si>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</si>
  <si>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</si>
  <si>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</si>
  <si>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</si>
  <si>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</si>
  <si>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</si>
  <si>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</si>
  <si>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</si>
  <si>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</si>
  <si>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</si>
  <si>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</si>
  <si>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</si>
  <si>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</si>
  <si>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</si>
  <si>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</si>
  <si>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</si>
  <si>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</si>
  <si>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</si>
  <si>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</si>
  <si>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</si>
  <si>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</si>
  <si>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</si>
  <si>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</si>
  <si>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</si>
  <si>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</si>
  <si>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</si>
  <si>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</si>
  <si>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</si>
  <si>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</si>
  <si>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</si>
  <si>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</si>
  <si>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</si>
  <si>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</si>
  <si>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</si>
  <si>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</si>
  <si>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</si>
  <si>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</si>
  <si>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</si>
  <si>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</si>
  <si>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</si>
  <si>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</si>
  <si>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</si>
  <si>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</si>
  <si>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</si>
  <si>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</si>
  <si>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</si>
  <si>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</si>
  <si>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</si>
  <si>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</si>
  <si>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</si>
  <si>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</si>
  <si>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</si>
  <si>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</si>
  <si>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</si>
  <si>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</si>
  <si>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</si>
  <si>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</si>
  <si>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</si>
  <si>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</si>
  <si>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</si>
  <si>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</si>
  <si>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</si>
  <si>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</si>
  <si>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</si>
  <si>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</si>
  <si>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</si>
  <si>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</si>
  <si>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</si>
  <si>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</si>
  <si>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</si>
  <si>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</si>
  <si>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</si>
  <si>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</si>
  <si>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</si>
  <si>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</si>
  <si>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</si>
  <si>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</si>
  <si>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</si>
  <si>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</si>
  <si>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</si>
  <si>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</si>
  <si>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</si>
  <si>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</si>
  <si>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</si>
  <si>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</si>
  <si>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</si>
  <si>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</si>
  <si>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</si>
  <si>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</si>
  <si>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</si>
  <si>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</si>
  <si>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</si>
  <si>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</si>
  <si>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</si>
  <si>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</si>
  <si>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</si>
  <si>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</si>
  <si>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</si>
  <si>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</si>
  <si>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</si>
  <si>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</si>
  <si>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</si>
  <si>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</si>
  <si>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</si>
  <si>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</si>
  <si>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</si>
  <si>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</si>
  <si>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</si>
  <si>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</si>
  <si>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</si>
  <si>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</si>
  <si>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</si>
  <si>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</si>
  <si>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</si>
  <si>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</si>
  <si>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</si>
  <si>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</si>
  <si>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</si>
  <si>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</si>
  <si>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</si>
  <si>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</si>
  <si>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</si>
  <si>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</si>
  <si>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</si>
  <si>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</si>
  <si>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</si>
  <si>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</si>
  <si>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</si>
  <si>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</si>
  <si>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</si>
  <si>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</si>
  <si>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</si>
  <si>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</si>
  <si>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</si>
  <si>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</si>
  <si>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</si>
  <si>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</si>
  <si>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</si>
  <si>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</si>
  <si>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</si>
  <si>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</si>
  <si>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</si>
  <si>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</si>
  <si>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</si>
  <si>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</si>
  <si>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</si>
  <si>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</si>
  <si>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</si>
  <si>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</si>
  <si>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</si>
  <si>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</si>
  <si>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</si>
  <si>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</si>
  <si>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</si>
  <si>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</si>
  <si>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</si>
  <si>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</si>
  <si>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</si>
  <si>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</si>
  <si>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</si>
  <si>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</si>
  <si>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</si>
  <si>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</si>
  <si>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</si>
  <si>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</si>
  <si>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</si>
  <si>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</si>
  <si>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</si>
  <si>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</si>
  <si>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</si>
  <si>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</si>
  <si>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</si>
  <si>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</si>
  <si>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</si>
  <si>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</si>
  <si>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</si>
  <si>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</si>
  <si>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</si>
  <si>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</si>
  <si>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</si>
  <si>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</si>
  <si>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</si>
  <si>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</si>
  <si>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</si>
  <si>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</si>
  <si>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</si>
  <si>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</si>
  <si>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</si>
  <si>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</si>
  <si>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</si>
  <si>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</si>
  <si>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</si>
  <si>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</si>
  <si>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</si>
  <si>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</si>
  <si>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</si>
  <si>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</si>
  <si>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</si>
  <si>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</si>
  <si>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</si>
  <si>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</si>
  <si>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</si>
  <si>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</si>
  <si>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</si>
  <si>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</si>
  <si>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</si>
  <si>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</si>
  <si>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</si>
  <si>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</si>
  <si>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</si>
  <si>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</si>
  <si>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</si>
  <si>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</si>
  <si>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</si>
  <si>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</si>
  <si>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</si>
  <si>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</si>
  <si>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</si>
  <si>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</si>
  <si>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</si>
  <si>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</si>
  <si>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</si>
  <si>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</si>
  <si>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</si>
  <si>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</si>
  <si>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</si>
  <si>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</si>
  <si>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</si>
  <si>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</si>
  <si>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</si>
  <si>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</si>
  <si>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</si>
  <si>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</si>
  <si>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</si>
  <si>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</si>
  <si>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</si>
  <si>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</si>
  <si>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</si>
  <si>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</si>
  <si>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</si>
  <si>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</si>
  <si>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</si>
  <si>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</si>
  <si>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</si>
  <si>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</si>
  <si>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</si>
  <si>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</si>
  <si>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</si>
  <si>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</si>
  <si>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</si>
  <si>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</si>
  <si>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</si>
  <si>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</si>
  <si>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</si>
  <si>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</si>
  <si>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</si>
  <si>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</si>
  <si>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</si>
  <si>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</si>
  <si>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</si>
  <si>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</si>
  <si>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</si>
  <si>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</si>
  <si>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</si>
  <si>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</si>
  <si>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</si>
  <si>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</si>
  <si>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</si>
  <si>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</si>
  <si>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</si>
  <si>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</si>
  <si>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</si>
  <si>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</si>
  <si>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</si>
  <si>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</si>
  <si>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</si>
  <si>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</si>
  <si>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</si>
  <si>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</si>
  <si>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</si>
  <si>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</si>
  <si>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</si>
  <si>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</si>
  <si>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</si>
  <si>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</si>
  <si>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</si>
  <si>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</si>
  <si>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</si>
  <si>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</si>
  <si>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</si>
  <si>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</si>
  <si>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</si>
  <si>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</si>
  <si>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</si>
  <si>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</si>
  <si>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</si>
  <si>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</si>
  <si>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</si>
  <si>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</si>
  <si>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</si>
  <si>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</si>
  <si>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</si>
  <si>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</si>
  <si>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</si>
  <si>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</si>
  <si>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</si>
  <si>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</si>
  <si>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</si>
  <si>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</si>
  <si>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</si>
  <si>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</si>
  <si>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</si>
  <si>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</si>
  <si>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</si>
  <si>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</si>
  <si>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</si>
  <si>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</si>
  <si>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</si>
  <si>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</si>
  <si>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</si>
  <si>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</si>
  <si>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</si>
  <si>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</si>
  <si>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</si>
  <si>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</si>
  <si>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</si>
  <si>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</si>
  <si>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</si>
  <si>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</si>
  <si>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</si>
  <si>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</si>
  <si>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</si>
  <si>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</si>
  <si>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</si>
  <si>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</si>
  <si>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</si>
  <si>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</si>
  <si>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</si>
  <si>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</si>
  <si>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</si>
  <si>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</si>
  <si>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</si>
  <si>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</si>
  <si>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</si>
  <si>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</si>
  <si>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</si>
  <si>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</si>
  <si>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</si>
  <si>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</si>
  <si>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</si>
  <si>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</si>
  <si>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</si>
  <si>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</si>
  <si>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</si>
  <si>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</si>
  <si>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</si>
  <si>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</si>
  <si>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</si>
  <si>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</si>
  <si>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</si>
  <si>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</si>
  <si>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</si>
  <si>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</si>
  <si>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</si>
  <si>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</si>
  <si>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</si>
  <si>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</si>
  <si>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</si>
  <si>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</si>
  <si>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</si>
  <si>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</si>
  <si>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</si>
  <si>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</si>
  <si>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</si>
  <si>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</si>
  <si>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</si>
  <si>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</si>
  <si>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</si>
  <si>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</si>
  <si>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</si>
  <si>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</si>
  <si>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</si>
  <si>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</si>
  <si>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</si>
  <si>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</si>
  <si>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</si>
  <si>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</si>
  <si>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</si>
  <si>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</si>
  <si>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</si>
  <si>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</si>
  <si>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</si>
  <si>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</si>
  <si>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</si>
  <si>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</si>
  <si>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</si>
  <si>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</si>
  <si>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</si>
  <si>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</si>
  <si>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</si>
  <si>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</si>
  <si>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</si>
  <si>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</si>
  <si>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</si>
  <si>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</si>
  <si>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</si>
  <si>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</si>
  <si>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</si>
  <si>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</si>
  <si>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</si>
  <si>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</si>
  <si>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</si>
  <si>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</si>
  <si>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</si>
  <si>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</si>
  <si>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</si>
  <si>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</si>
  <si>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</si>
  <si>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</si>
  <si>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</si>
  <si>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</si>
  <si>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</si>
  <si>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</si>
  <si>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</si>
  <si>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</si>
  <si>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</si>
  <si>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</si>
  <si>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</si>
  <si>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</si>
  <si>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</si>
  <si>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</si>
  <si>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</si>
  <si>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</si>
  <si>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</si>
  <si>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</si>
  <si>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</si>
  <si>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</si>
  <si>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</si>
  <si>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</si>
  <si>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</si>
  <si>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</si>
  <si>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</si>
  <si>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</si>
  <si>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</si>
  <si>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</si>
  <si>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</si>
  <si>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</si>
  <si>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</si>
  <si>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</si>
  <si>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</si>
  <si>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</si>
  <si>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</si>
  <si>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</si>
  <si>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</si>
  <si>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</si>
  <si>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</si>
  <si>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</si>
  <si>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</si>
  <si>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</si>
  <si>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</si>
  <si>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</si>
  <si>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</si>
  <si>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</si>
  <si>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</si>
  <si>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</si>
  <si>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</si>
  <si>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</si>
  <si>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</si>
  <si>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</si>
  <si>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</si>
  <si>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</si>
  <si>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</si>
  <si>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</si>
  <si>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</si>
  <si>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</si>
  <si>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</si>
  <si>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</si>
  <si>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</si>
  <si>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</si>
  <si>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</si>
  <si>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</si>
  <si>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</si>
  <si>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</si>
  <si>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</si>
  <si>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</si>
  <si>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</si>
  <si>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</si>
  <si>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</si>
  <si>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</si>
  <si>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</si>
  <si>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</si>
  <si>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</si>
  <si>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</si>
  <si>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</si>
  <si>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</si>
  <si>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</si>
  <si>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</si>
  <si>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</si>
  <si>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</si>
  <si>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</si>
  <si>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</si>
  <si>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</si>
  <si>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</si>
  <si>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</si>
  <si>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</si>
  <si>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</si>
  <si>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</si>
  <si>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</si>
  <si>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</si>
  <si>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</si>
  <si>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</si>
  <si>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</si>
  <si>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</si>
  <si>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</si>
  <si>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</si>
  <si>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</si>
  <si>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</si>
  <si>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</si>
  <si>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</si>
  <si>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</si>
  <si>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</si>
  <si>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</si>
  <si>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</si>
  <si>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</si>
  <si>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</si>
  <si>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</si>
  <si>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</si>
  <si>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</si>
  <si>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</si>
  <si>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</si>
  <si>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</si>
  <si>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</si>
  <si>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</si>
  <si>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</si>
  <si>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</si>
  <si>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</si>
  <si>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</si>
  <si>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</si>
  <si>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</si>
  <si>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</si>
  <si>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</si>
  <si>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</si>
  <si>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</si>
  <si>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</si>
  <si>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</si>
  <si>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</si>
  <si>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</si>
  <si>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</si>
  <si>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</si>
  <si>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</si>
  <si>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</si>
  <si>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</si>
  <si>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</si>
  <si>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</si>
  <si>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</si>
  <si>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</si>
  <si>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</si>
  <si>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</si>
  <si>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</si>
  <si>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</si>
  <si>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</si>
  <si>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</si>
  <si>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</si>
  <si>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</si>
  <si>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</si>
  <si>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</si>
  <si>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</si>
  <si>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</si>
  <si>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</si>
  <si>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</si>
  <si>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</si>
  <si>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</si>
  <si>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</si>
  <si>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</si>
  <si>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</si>
  <si>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</si>
  <si>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</si>
  <si>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</si>
  <si>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</si>
  <si>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</si>
  <si>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</si>
  <si>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</si>
  <si>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</si>
  <si>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</si>
  <si>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</si>
  <si>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</si>
  <si>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</si>
  <si>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</si>
  <si>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</si>
  <si>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</si>
  <si>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</si>
  <si>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</si>
  <si>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</si>
  <si>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</si>
  <si>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</si>
  <si>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</si>
  <si>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</si>
  <si>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</si>
  <si>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</si>
  <si>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</si>
  <si>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</si>
  <si>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</si>
  <si>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</si>
  <si>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</si>
  <si>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</si>
  <si>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</si>
  <si>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</si>
  <si>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</si>
  <si>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</si>
  <si>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</si>
  <si>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</si>
  <si>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</si>
  <si>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</si>
  <si>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</si>
  <si>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</si>
  <si>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</si>
  <si>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</si>
  <si>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</si>
  <si>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</si>
  <si>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</si>
  <si>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</si>
  <si>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</si>
  <si>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</si>
  <si>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</si>
  <si>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</si>
  <si>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</si>
  <si>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</si>
  <si>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</si>
  <si>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</si>
  <si>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</si>
  <si>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</si>
  <si>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</si>
  <si>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</si>
  <si>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</si>
  <si>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</si>
  <si>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</si>
  <si>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</si>
  <si>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</si>
  <si>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</si>
  <si>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</si>
  <si>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</si>
  <si>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</si>
  <si>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</si>
  <si>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</si>
  <si>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</si>
  <si>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</si>
  <si>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</si>
  <si>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</si>
  <si>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</si>
  <si>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</si>
  <si>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</si>
  <si>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</si>
  <si>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</si>
  <si>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</si>
  <si>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</si>
  <si>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</si>
  <si>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</si>
  <si>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</si>
  <si>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</si>
  <si>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</si>
  <si>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</si>
  <si>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</si>
  <si>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</si>
  <si>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</si>
  <si>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</si>
  <si>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</si>
  <si>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</si>
  <si>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</si>
  <si>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</si>
  <si>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</si>
  <si>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</si>
  <si>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</si>
  <si>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</si>
  <si>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</si>
  <si>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</si>
  <si>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</si>
  <si>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</si>
  <si>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</si>
  <si>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</si>
  <si>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</si>
  <si>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</si>
  <si>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</si>
  <si>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</si>
  <si>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</si>
  <si>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</si>
  <si>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</si>
  <si>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</si>
  <si>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</si>
  <si>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</si>
  <si>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</si>
  <si>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</si>
  <si>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</si>
  <si>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</si>
  <si>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</si>
  <si>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</si>
  <si>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</si>
  <si>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</si>
  <si>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</si>
  <si>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</si>
  <si>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</si>
  <si>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</si>
  <si>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</si>
  <si>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</si>
  <si>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</si>
  <si>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</si>
  <si>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</si>
  <si>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</si>
  <si>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</si>
  <si>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</si>
  <si>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</si>
  <si>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</si>
  <si>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</si>
  <si>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</si>
  <si>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</si>
  <si>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</si>
  <si>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</si>
  <si>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</si>
  <si>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</si>
  <si>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</si>
  <si>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</si>
  <si>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</si>
  <si>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</si>
  <si>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</si>
  <si>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</si>
  <si>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</si>
  <si>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</si>
  <si>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</si>
  <si>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</si>
  <si>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</si>
  <si>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</si>
  <si>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</si>
  <si>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</si>
  <si>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</si>
  <si>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</si>
  <si>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</si>
  <si>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</si>
  <si>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</si>
  <si>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</si>
  <si>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</si>
  <si>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</si>
  <si>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</si>
  <si>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</si>
  <si>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</si>
  <si>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</si>
  <si>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</si>
  <si>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</si>
  <si>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</si>
  <si>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</si>
  <si>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</si>
  <si>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</si>
  <si>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</si>
  <si>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</si>
  <si>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</si>
  <si>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</si>
  <si>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</si>
  <si>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</si>
  <si>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</si>
  <si>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</si>
  <si>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</si>
  <si>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</si>
  <si>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</si>
  <si>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</si>
  <si>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</si>
  <si>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</si>
  <si>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</si>
  <si>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</si>
  <si>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</si>
  <si>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</si>
  <si>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</si>
  <si>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</si>
  <si>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</si>
  <si>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</si>
  <si>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</si>
  <si>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</si>
  <si>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</si>
  <si>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</si>
  <si>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</si>
  <si>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</si>
  <si>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</si>
  <si>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</si>
  <si>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</si>
  <si>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</si>
  <si>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</si>
  <si>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</si>
  <si>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</si>
  <si>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</si>
  <si>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</si>
  <si>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</si>
  <si>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</si>
  <si>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</si>
  <si>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</si>
  <si>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</si>
  <si>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</si>
  <si>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</si>
  <si>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</si>
  <si>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</si>
  <si>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</si>
  <si>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</si>
  <si>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</si>
  <si>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</si>
  <si>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</si>
  <si>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</si>
  <si>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</si>
  <si>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</si>
  <si>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</si>
  <si>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</si>
  <si>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</si>
  <si>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</si>
  <si>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</si>
  <si>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</si>
  <si>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</si>
  <si>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</si>
  <si>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</si>
  <si>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</si>
  <si>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</si>
  <si>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</si>
  <si>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</si>
  <si>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</si>
  <si>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</si>
  <si>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</si>
  <si>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</si>
  <si>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</si>
  <si>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</si>
  <si>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</si>
  <si>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</si>
  <si>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</si>
  <si>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</si>
  <si>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</si>
  <si>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</si>
  <si>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</si>
  <si>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</si>
  <si>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</si>
  <si>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</si>
  <si>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</si>
  <si>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</si>
  <si>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</si>
  <si>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</si>
  <si>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</si>
  <si>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</si>
  <si>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</si>
  <si>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</si>
  <si>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</si>
  <si>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</si>
  <si>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</si>
  <si>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</si>
  <si>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</si>
  <si>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</si>
  <si>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</si>
  <si>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</si>
  <si>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</si>
  <si>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</si>
  <si>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</si>
  <si>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</si>
  <si>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</si>
  <si>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</si>
  <si>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</si>
  <si>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</si>
  <si>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</si>
  <si>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</si>
  <si>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</si>
  <si>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</si>
  <si>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</si>
  <si>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</si>
  <si>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</si>
  <si>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</si>
  <si>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</si>
  <si>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</si>
  <si>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</si>
  <si>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</si>
  <si>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</si>
  <si>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</si>
  <si>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</si>
  <si>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</si>
  <si>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</si>
  <si>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</si>
  <si>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</si>
  <si>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</si>
  <si>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</si>
  <si>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</si>
  <si>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</si>
  <si>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</si>
  <si>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</si>
  <si>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</si>
  <si>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</si>
  <si>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</si>
  <si>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</si>
  <si>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</si>
  <si>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</si>
  <si>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</si>
  <si>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</si>
  <si>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</si>
  <si>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</si>
  <si>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</si>
  <si>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</si>
  <si>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</si>
  <si>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</si>
  <si>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</si>
  <si>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</si>
  <si>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</si>
  <si>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</si>
  <si>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</si>
  <si>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</si>
  <si>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</si>
  <si>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</si>
  <si>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</si>
  <si>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</si>
  <si>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</si>
  <si>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</si>
  <si>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</si>
  <si>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</si>
  <si>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</si>
  <si>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</si>
  <si>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</si>
  <si>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</si>
  <si>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</si>
  <si>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</si>
  <si>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</si>
  <si>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</si>
  <si>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</si>
  <si>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</si>
  <si>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</si>
  <si>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</si>
  <si>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</si>
  <si>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</si>
  <si>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</si>
  <si>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</si>
  <si>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</si>
  <si>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</si>
  <si>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</si>
  <si>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</si>
  <si>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</si>
  <si>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</si>
  <si>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</si>
  <si>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</si>
  <si>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</si>
  <si>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</si>
  <si>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</si>
  <si>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</si>
  <si>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</si>
  <si>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</si>
  <si>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</si>
  <si>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</si>
  <si>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</si>
  <si>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</si>
  <si>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</si>
  <si>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</si>
  <si>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</si>
  <si>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</si>
  <si>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</si>
  <si>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</si>
  <si>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</si>
  <si>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</si>
  <si>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</si>
  <si>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</si>
  <si>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</si>
  <si>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</si>
  <si>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</si>
  <si>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</si>
  <si>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</si>
  <si>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</si>
  <si>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</si>
  <si>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</si>
  <si>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</si>
  <si>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</si>
  <si>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</si>
  <si>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</si>
  <si>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</si>
  <si>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</si>
  <si>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</si>
  <si>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</si>
  <si>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</si>
  <si>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</si>
  <si>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</si>
  <si>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</si>
  <si>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</si>
  <si>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</si>
  <si>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</si>
  <si>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</si>
  <si>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</si>
  <si>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</si>
  <si>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</si>
  <si>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</si>
  <si>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</si>
  <si>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</si>
  <si>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</si>
  <si>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</si>
  <si>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</si>
  <si>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</si>
  <si>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</si>
  <si>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</si>
  <si>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</si>
  <si>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</si>
  <si>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</si>
  <si>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</si>
  <si>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</si>
  <si>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</si>
  <si>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</si>
  <si>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</si>
  <si>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</si>
  <si>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</si>
  <si>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</si>
  <si>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</si>
  <si>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</si>
  <si>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</si>
  <si>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</si>
  <si>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</si>
  <si>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</si>
  <si>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</si>
  <si>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</si>
  <si>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</si>
  <si>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</si>
  <si>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</si>
  <si>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</si>
  <si>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</si>
  <si>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</si>
  <si>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</si>
  <si>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</si>
  <si>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</si>
  <si>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</si>
  <si>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</si>
  <si>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</si>
  <si>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</si>
  <si>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</si>
  <si>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</si>
  <si>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</si>
  <si>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</si>
  <si>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</si>
  <si>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</si>
  <si>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</si>
  <si>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</si>
  <si>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</si>
  <si>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</si>
  <si>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</si>
  <si>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</si>
  <si>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</si>
  <si>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</si>
  <si>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</si>
  <si>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</si>
  <si>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</si>
  <si>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</si>
  <si>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</si>
  <si>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</si>
  <si>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</si>
  <si>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</si>
  <si>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</si>
  <si>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</si>
  <si>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</si>
  <si>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</si>
  <si>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</si>
  <si>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</si>
  <si>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</si>
  <si>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</si>
  <si>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</si>
  <si>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</si>
  <si>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</si>
  <si>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</si>
  <si>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</si>
  <si>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</si>
  <si>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</si>
  <si>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</si>
  <si>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</si>
  <si>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</si>
  <si>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</si>
  <si>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</si>
  <si>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</si>
  <si>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</si>
  <si>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</si>
  <si>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</si>
  <si>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</si>
  <si>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</si>
  <si>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</si>
  <si>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</si>
  <si>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</si>
  <si>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</si>
  <si>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</si>
  <si>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</si>
  <si>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</si>
  <si>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</si>
  <si>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</si>
  <si>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</si>
  <si>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</si>
  <si>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</si>
  <si>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</si>
  <si>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</si>
  <si>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</si>
  <si>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</si>
  <si>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</si>
  <si>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</si>
  <si>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</si>
  <si>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</si>
  <si>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</si>
  <si>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</si>
  <si>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</si>
  <si>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</si>
  <si>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</si>
  <si>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</si>
  <si>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</si>
  <si>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</si>
  <si>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</si>
  <si>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</si>
  <si>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</si>
  <si>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</si>
  <si>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</si>
  <si>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</si>
  <si>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</si>
  <si>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</si>
  <si>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</si>
  <si>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</si>
  <si>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</si>
  <si>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</si>
  <si>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</si>
  <si>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</si>
  <si>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</si>
  <si>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</si>
  <si>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</si>
  <si>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</si>
  <si>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</si>
  <si>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</si>
  <si>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</si>
  <si>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</si>
  <si>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</si>
  <si>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</si>
  <si>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</si>
  <si>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</si>
  <si>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</si>
  <si>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</si>
  <si>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</si>
  <si>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</si>
  <si>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</si>
  <si>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</si>
  <si>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</si>
  <si>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</si>
  <si>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</si>
  <si>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</si>
  <si>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</si>
  <si>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</si>
  <si>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</si>
  <si>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</si>
  <si>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</si>
  <si>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</si>
  <si>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</si>
  <si>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</si>
  <si>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</si>
  <si>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</si>
  <si>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</si>
  <si>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</si>
  <si>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</si>
  <si>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</si>
  <si>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</si>
  <si>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</si>
  <si>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</si>
  <si>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</si>
  <si>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</si>
  <si>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</si>
  <si>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</si>
  <si>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</si>
  <si>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</si>
  <si>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</si>
  <si>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</si>
  <si>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</si>
  <si>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</si>
  <si>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</si>
  <si>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</si>
  <si>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</si>
  <si>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</si>
  <si>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</si>
  <si>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</si>
  <si>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</si>
  <si>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</si>
  <si>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</si>
  <si>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</si>
  <si>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</si>
  <si>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</si>
  <si>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</si>
  <si>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</si>
  <si>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</si>
  <si>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</si>
  <si>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</si>
  <si>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</si>
  <si>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</si>
  <si>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</si>
  <si>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</si>
  <si>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</si>
  <si>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</si>
  <si>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</si>
  <si>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</si>
  <si>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</si>
  <si>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</si>
  <si>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</si>
  <si>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</si>
  <si>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</si>
  <si>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</si>
  <si>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</si>
  <si>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</si>
  <si>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</si>
  <si>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</si>
  <si>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</si>
  <si>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</si>
  <si>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</si>
  <si>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</si>
  <si>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</si>
  <si>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</si>
  <si>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</si>
  <si>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</si>
  <si>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</si>
  <si>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</si>
  <si>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</si>
  <si>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</si>
  <si>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</si>
  <si>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</si>
  <si>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</si>
  <si>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</si>
  <si>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</si>
  <si>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</si>
  <si>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</si>
  <si>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</si>
  <si>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</si>
  <si>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</si>
  <si>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</si>
  <si>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</si>
  <si>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</si>
  <si>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</si>
  <si>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</si>
  <si>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</si>
  <si>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</si>
  <si>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</si>
  <si>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</si>
  <si>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</si>
  <si>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</si>
  <si>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</si>
  <si>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</si>
  <si>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</si>
  <si>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</si>
  <si>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</si>
  <si>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</si>
  <si>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</si>
  <si>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</si>
  <si>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</si>
  <si>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</si>
  <si>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</si>
  <si>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</si>
  <si>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</si>
  <si>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</si>
  <si>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</si>
  <si>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</si>
  <si>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</si>
  <si>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</si>
  <si>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</si>
  <si>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</si>
  <si>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</si>
  <si>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</si>
  <si>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</si>
  <si>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</si>
  <si>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</si>
  <si>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</si>
  <si>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</si>
  <si>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</si>
  <si>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</si>
  <si>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</si>
  <si>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</si>
  <si>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</si>
  <si>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</si>
  <si>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</si>
  <si>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</si>
  <si>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</si>
  <si>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</si>
  <si>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</si>
  <si>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</si>
  <si>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</si>
  <si>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</si>
  <si>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</si>
  <si>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</si>
  <si>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</si>
  <si>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</si>
  <si>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</si>
  <si>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</si>
  <si>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</si>
  <si>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</si>
  <si>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</si>
  <si>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</si>
  <si>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</si>
  <si>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</si>
  <si>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</si>
  <si>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</si>
  <si>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</si>
  <si>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</si>
  <si>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</si>
  <si>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</si>
  <si>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</si>
  <si>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</si>
  <si>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</si>
  <si>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</si>
  <si>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</si>
  <si>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</si>
  <si>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</si>
  <si>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</si>
  <si>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</si>
  <si>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</si>
  <si>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</si>
  <si>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</si>
  <si>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</si>
  <si>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</si>
  <si>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</si>
  <si>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</si>
  <si>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</si>
  <si>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</si>
  <si>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</si>
  <si>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</si>
  <si>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</si>
  <si>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</si>
  <si>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</si>
  <si>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</si>
  <si>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</si>
  <si>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</si>
  <si>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</si>
  <si>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</si>
  <si>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</si>
  <si>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</si>
  <si>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</si>
  <si>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</si>
  <si>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</si>
  <si>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</si>
  <si>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</si>
  <si>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</si>
  <si>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</si>
  <si>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</si>
  <si>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</si>
  <si>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</si>
  <si>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</si>
  <si>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</si>
  <si>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</si>
  <si>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</si>
  <si>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</si>
  <si>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</si>
  <si>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</si>
  <si>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</si>
  <si>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</si>
  <si>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</si>
  <si>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</si>
  <si>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</si>
  <si>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</si>
  <si>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</si>
  <si>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</si>
  <si>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</si>
  <si>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</si>
  <si>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</si>
  <si>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</si>
  <si>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</si>
  <si>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</si>
  <si>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</si>
  <si>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</si>
  <si>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</si>
  <si>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</si>
  <si>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</si>
  <si>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</si>
  <si>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</si>
  <si>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</si>
  <si>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</si>
  <si>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</si>
  <si>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</si>
  <si>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</si>
  <si>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</si>
  <si>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</si>
  <si>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</si>
  <si>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</si>
  <si>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</si>
  <si>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</si>
  <si>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</si>
  <si>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</si>
  <si>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</si>
  <si>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</si>
  <si>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</si>
  <si>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</si>
  <si>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</si>
  <si>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</si>
  <si>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</si>
  <si>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</si>
  <si>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</si>
  <si>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</si>
  <si>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</si>
  <si>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</si>
  <si>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</si>
  <si>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</si>
  <si>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</si>
  <si>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</si>
  <si>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</si>
  <si>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</si>
  <si>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</si>
  <si>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</si>
  <si>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</si>
  <si>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</si>
  <si>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</si>
  <si>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</si>
  <si>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</si>
  <si>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</si>
  <si>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</si>
  <si>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</si>
  <si>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</si>
  <si>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</si>
  <si>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</si>
  <si>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</si>
  <si>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</si>
  <si>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</si>
  <si>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</si>
  <si>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</si>
  <si>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</si>
  <si>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</si>
  <si>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</si>
  <si>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</si>
  <si>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</si>
  <si>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</si>
  <si>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</si>
  <si>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</si>
  <si>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</si>
  <si>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</si>
  <si>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</si>
  <si>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</si>
  <si>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</si>
  <si>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</si>
  <si>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</si>
  <si>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</si>
  <si>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</si>
  <si>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</si>
  <si>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</si>
  <si>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</si>
  <si>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</si>
  <si>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</si>
  <si>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</si>
  <si>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</si>
  <si>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</si>
  <si>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</si>
  <si>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</si>
  <si>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</si>
  <si>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</si>
  <si>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</si>
  <si>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</si>
  <si>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</si>
  <si>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</si>
  <si>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</si>
  <si>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</si>
  <si>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</si>
  <si>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</si>
  <si>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</si>
  <si>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</si>
  <si>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</si>
  <si>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</si>
  <si>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</si>
  <si>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</si>
  <si>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</si>
  <si>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</si>
  <si>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</si>
  <si>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</si>
  <si>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</si>
  <si>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</si>
  <si>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</si>
  <si>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</si>
  <si>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</si>
  <si>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</si>
  <si>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</si>
  <si>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</si>
  <si>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</si>
  <si>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</si>
  <si>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</si>
  <si>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</si>
  <si>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</si>
  <si>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</si>
  <si>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</si>
  <si>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</si>
  <si>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</si>
  <si>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</si>
  <si>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</si>
  <si>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</si>
  <si>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</si>
  <si>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</si>
  <si>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</si>
  <si>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</si>
  <si>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</si>
  <si>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</si>
  <si>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</si>
  <si>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</si>
  <si>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</si>
  <si>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</si>
  <si>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</si>
  <si>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</si>
  <si>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</si>
  <si>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</si>
  <si>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</si>
  <si>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</si>
  <si>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</si>
  <si>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</si>
  <si>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</si>
  <si>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</si>
  <si>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</si>
  <si>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</si>
  <si>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</si>
  <si>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</si>
  <si>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</si>
  <si>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</si>
  <si>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</si>
  <si>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</si>
  <si>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</si>
  <si>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</si>
  <si>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</si>
  <si>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</si>
  <si>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</si>
  <si>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</si>
  <si>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</si>
  <si>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</si>
  <si>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</si>
  <si>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</si>
  <si>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</si>
  <si>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</si>
  <si>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</si>
  <si>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</si>
  <si>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</si>
  <si>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</si>
  <si>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</si>
  <si>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</si>
  <si>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</si>
  <si>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</si>
  <si>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</si>
  <si>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</si>
  <si>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</si>
  <si>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</si>
  <si>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</si>
  <si>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</si>
  <si>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</si>
  <si>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</si>
  <si>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</si>
  <si>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</si>
  <si>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</si>
  <si>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</si>
  <si>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</si>
  <si>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</si>
  <si>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</si>
  <si>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</si>
  <si>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</si>
  <si>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</si>
  <si>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</si>
  <si>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</si>
  <si>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</si>
  <si>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</si>
  <si>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</si>
  <si>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</si>
  <si>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</si>
  <si>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</si>
  <si>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</si>
  <si>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</si>
  <si>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</si>
  <si>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</si>
  <si>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</si>
  <si>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</si>
  <si>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</si>
  <si>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</si>
  <si>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</si>
  <si>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</si>
  <si>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</si>
  <si>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</si>
  <si>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</si>
  <si>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</si>
  <si>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</si>
  <si>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</si>
  <si>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</si>
  <si>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</si>
  <si>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</si>
  <si>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</si>
  <si>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</si>
  <si>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</si>
  <si>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</si>
  <si>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</si>
  <si>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</si>
  <si>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</si>
  <si>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</si>
  <si>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</si>
  <si>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</si>
  <si>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</si>
  <si>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</si>
  <si>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</si>
  <si>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</si>
  <si>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</si>
  <si>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</si>
  <si>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</si>
  <si>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</si>
  <si>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</si>
  <si>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</si>
  <si>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</si>
  <si>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</si>
  <si>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</si>
  <si>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</si>
  <si>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</si>
  <si>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</si>
  <si>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</si>
  <si>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</si>
  <si>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</si>
  <si>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</si>
  <si>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</si>
  <si>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</si>
  <si>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</si>
  <si>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</si>
  <si>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</si>
  <si>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</si>
  <si>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</si>
  <si>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</si>
  <si>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</si>
  <si>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</si>
  <si>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</si>
  <si>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</si>
  <si>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</si>
  <si>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</si>
  <si>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</si>
  <si>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</si>
  <si>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</si>
  <si>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</si>
  <si>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</si>
  <si>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</si>
  <si>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</si>
  <si>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</si>
  <si>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</si>
  <si>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</si>
  <si>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</si>
  <si>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</si>
  <si>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</si>
  <si>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</si>
  <si>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</si>
  <si>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</si>
  <si>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</si>
  <si>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</si>
  <si>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</si>
  <si>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</si>
  <si>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</si>
  <si>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</si>
  <si>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</si>
  <si>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</si>
  <si>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</si>
  <si>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</si>
  <si>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</si>
  <si>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</si>
  <si>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</si>
  <si>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</si>
  <si>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</si>
  <si>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</si>
  <si>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</si>
  <si>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</si>
  <si>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</si>
  <si>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</si>
  <si>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</si>
  <si>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</si>
  <si>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</si>
  <si>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</si>
  <si>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</si>
  <si>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</si>
  <si>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</si>
  <si>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</si>
  <si>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</si>
  <si>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</si>
  <si>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</si>
  <si>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</si>
  <si>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</si>
  <si>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</si>
  <si>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</si>
  <si>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</si>
  <si>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</si>
  <si>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</si>
  <si>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</si>
  <si>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</si>
  <si>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</si>
  <si>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</si>
  <si>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</si>
  <si>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</si>
  <si>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</si>
  <si>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</si>
  <si>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</si>
  <si>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</si>
  <si>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</si>
  <si>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</si>
  <si>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</si>
  <si>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</si>
  <si>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</si>
  <si>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</si>
  <si>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</si>
  <si>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</si>
  <si>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</si>
  <si>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</si>
  <si>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</si>
  <si>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</si>
  <si>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</si>
  <si>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</si>
  <si>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</si>
  <si>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</si>
  <si>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</si>
  <si>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</si>
  <si>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</si>
  <si>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</si>
  <si>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</si>
  <si>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</si>
  <si>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</si>
  <si>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</si>
  <si>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</si>
  <si>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</si>
  <si>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</si>
  <si>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</si>
  <si>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</si>
  <si>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</si>
  <si>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</si>
  <si>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</si>
  <si>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</si>
  <si>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</si>
  <si>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</si>
  <si>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</si>
  <si>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</si>
  <si>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</si>
  <si>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</si>
  <si>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</si>
  <si>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</si>
  <si>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</si>
  <si>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</si>
  <si>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</si>
  <si>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</si>
  <si>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</si>
  <si>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</si>
  <si>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</si>
  <si>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</si>
  <si>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</si>
  <si>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</si>
  <si>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</si>
  <si>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</si>
  <si>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</si>
  <si>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</si>
  <si>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</si>
  <si>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</si>
  <si>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</si>
  <si>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</si>
  <si>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</si>
  <si>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</si>
  <si>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</si>
  <si>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</si>
  <si>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</si>
  <si>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</si>
  <si>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</si>
  <si>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</si>
  <si>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</si>
  <si>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</si>
  <si>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</si>
  <si>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</si>
  <si>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</si>
  <si>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</si>
  <si>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</si>
  <si>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</si>
  <si>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</si>
  <si>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</si>
  <si>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</si>
  <si>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</si>
  <si>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</si>
  <si>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</si>
  <si>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</si>
  <si>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</si>
  <si>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</si>
  <si>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</si>
  <si>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</si>
  <si>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</si>
  <si>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</si>
  <si>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</si>
  <si>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</si>
  <si>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</si>
  <si>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</si>
  <si>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</si>
  <si>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</si>
  <si>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</si>
  <si>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</si>
  <si>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</si>
  <si>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</si>
  <si>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</si>
  <si>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</si>
  <si>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</si>
  <si>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</si>
  <si>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</si>
  <si>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</si>
  <si>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</si>
  <si>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</si>
  <si>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</si>
  <si>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</si>
  <si>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</si>
  <si>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</si>
  <si>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</si>
  <si>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</si>
  <si>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</si>
  <si>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</si>
  <si>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</si>
  <si>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</si>
  <si>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</si>
  <si>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</si>
  <si>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</si>
  <si>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</si>
  <si>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</si>
  <si>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</si>
  <si>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</si>
  <si>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</si>
  <si>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</si>
  <si>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</si>
  <si>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</si>
  <si>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</si>
  <si>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</si>
  <si>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</si>
  <si>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</si>
  <si>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</si>
  <si>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</si>
  <si>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</si>
  <si>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</si>
  <si>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</si>
  <si>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</si>
  <si>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</si>
  <si>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</si>
  <si>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</si>
  <si>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</si>
  <si>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</si>
  <si>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</si>
  <si>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</si>
  <si>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</si>
  <si>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</si>
  <si>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</si>
  <si>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</si>
  <si>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</si>
  <si>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</si>
  <si>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</si>
  <si>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</si>
  <si>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</si>
  <si>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</si>
  <si>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</si>
  <si>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</si>
  <si>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</si>
  <si>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</si>
  <si>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</si>
  <si>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</si>
  <si>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</si>
  <si>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</si>
  <si>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</si>
  <si>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</si>
  <si>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</si>
  <si>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</si>
  <si>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</si>
  <si>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</si>
  <si>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</si>
  <si>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</si>
  <si>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</si>
  <si>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</si>
  <si>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</si>
  <si>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</si>
  <si>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</si>
  <si>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</si>
  <si>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</si>
  <si>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</si>
  <si>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</si>
  <si>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</si>
  <si>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</si>
  <si>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</si>
  <si>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</si>
  <si>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</si>
  <si>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</si>
  <si>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</si>
  <si>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</si>
  <si>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</si>
  <si>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</si>
  <si>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</si>
  <si>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</si>
  <si>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</si>
  <si>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</si>
  <si>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</si>
  <si>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</si>
  <si>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</si>
  <si>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</si>
  <si>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</si>
  <si>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</si>
  <si>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</si>
  <si>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</si>
  <si>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</si>
  <si>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</si>
  <si>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</si>
  <si>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</si>
  <si>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</si>
  <si>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</si>
  <si>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</si>
  <si>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</si>
  <si>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</si>
  <si>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</si>
  <si>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</si>
  <si>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</si>
  <si>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</si>
  <si>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</si>
  <si>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</si>
  <si>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</si>
  <si>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</si>
  <si>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</si>
  <si>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</si>
  <si>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</si>
  <si>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</si>
  <si>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</si>
  <si>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</si>
  <si>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</si>
  <si>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</si>
  <si>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</si>
  <si>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</si>
  <si>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</si>
  <si>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</si>
  <si>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</si>
  <si>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</si>
  <si>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</si>
  <si>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</si>
  <si>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</si>
  <si>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</si>
  <si>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</si>
  <si>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</si>
  <si>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</si>
  <si>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</si>
  <si>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</si>
  <si>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</si>
  <si>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</si>
  <si>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</si>
  <si>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</si>
  <si>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</si>
  <si>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</si>
  <si>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</si>
  <si>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</si>
  <si>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</si>
  <si>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</si>
  <si>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</si>
  <si>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</si>
  <si>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</si>
  <si>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</si>
  <si>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</si>
  <si>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</si>
  <si>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</si>
  <si>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</si>
  <si>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</si>
  <si>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</si>
  <si>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</si>
  <si>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</si>
  <si>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</si>
  <si>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</si>
  <si>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</si>
  <si>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</si>
  <si>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</si>
  <si>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</si>
  <si>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</si>
  <si>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</si>
  <si>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</si>
  <si>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</si>
  <si>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</si>
  <si>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</si>
  <si>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</si>
  <si>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</si>
  <si>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</si>
  <si>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</si>
  <si>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</si>
  <si>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</si>
  <si>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</si>
  <si>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</si>
  <si>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</si>
  <si>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</si>
  <si>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</si>
  <si>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</si>
  <si>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</si>
  <si>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</si>
  <si>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</si>
  <si>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</si>
  <si>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</si>
  <si>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</si>
  <si>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</si>
  <si>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</si>
  <si>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</si>
  <si>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</si>
  <si>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</si>
  <si>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</si>
  <si>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</si>
  <si>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</si>
  <si>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</si>
  <si>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</si>
  <si>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</si>
  <si>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</si>
  <si>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</si>
  <si>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</si>
  <si>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</si>
  <si>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</si>
  <si>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</si>
  <si>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</si>
  <si>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</si>
  <si>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</si>
  <si>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</si>
  <si>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</si>
  <si>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</si>
  <si>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</si>
  <si>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</si>
  <si>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</si>
  <si>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</si>
  <si>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</si>
  <si>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</si>
  <si>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</si>
  <si>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</si>
  <si>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</si>
  <si>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</si>
  <si>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</si>
  <si>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</si>
  <si>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</si>
  <si>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</si>
  <si>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</si>
  <si>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</si>
  <si>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</si>
  <si>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</si>
  <si>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</si>
  <si>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</si>
  <si>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</si>
  <si>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</si>
  <si>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</si>
  <si>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</si>
  <si>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</si>
  <si>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</si>
  <si>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</si>
  <si>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</si>
  <si>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</si>
  <si>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</si>
  <si>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</si>
  <si>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</si>
  <si>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</si>
  <si>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</si>
  <si>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</si>
  <si>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</si>
  <si>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</si>
  <si>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</si>
  <si>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</si>
  <si>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</si>
  <si>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</si>
  <si>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</si>
  <si>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</si>
  <si>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</si>
  <si>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</si>
  <si>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</si>
  <si>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</si>
  <si>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</si>
  <si>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</si>
  <si>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</si>
  <si>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</si>
  <si>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</si>
  <si>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</si>
  <si>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</si>
  <si>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</si>
  <si>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</si>
  <si>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</si>
  <si>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</si>
  <si>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</si>
  <si>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</si>
  <si>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</si>
  <si>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</si>
  <si>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</si>
  <si>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</si>
  <si>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</si>
  <si>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</si>
  <si>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</si>
  <si>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</si>
  <si>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</si>
  <si>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</si>
  <si>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</si>
  <si>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</si>
  <si>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</si>
  <si>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</si>
  <si>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</si>
  <si>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</si>
  <si>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</si>
  <si>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</si>
  <si>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</si>
  <si>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</si>
  <si>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</si>
  <si>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</si>
  <si>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</si>
  <si>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</si>
  <si>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</si>
  <si>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</si>
  <si>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</si>
  <si>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</si>
  <si>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</si>
  <si>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</si>
  <si>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</si>
  <si>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</si>
  <si>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</si>
  <si>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</si>
  <si>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</si>
  <si>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</si>
  <si>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</si>
  <si>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</si>
  <si>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</si>
  <si>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</si>
  <si>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</si>
  <si>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</si>
  <si>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</si>
  <si>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</si>
  <si>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</si>
  <si>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</si>
  <si>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</si>
  <si>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</si>
  <si>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</si>
  <si>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</si>
  <si>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</si>
  <si>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</si>
  <si>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</si>
  <si>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</si>
  <si>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</si>
  <si>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</si>
  <si>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</si>
  <si>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</si>
  <si>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</si>
  <si>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</si>
  <si>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</si>
  <si>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</si>
  <si>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</si>
  <si>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</si>
  <si>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</si>
  <si>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</si>
  <si>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</si>
  <si>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</si>
  <si>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</si>
  <si>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</si>
  <si>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</si>
  <si>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</si>
  <si>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</si>
  <si>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</si>
  <si>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</si>
  <si>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</si>
  <si>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</si>
  <si>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</si>
  <si>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</si>
  <si>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</si>
  <si>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</si>
  <si>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</si>
  <si>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</si>
  <si>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</si>
  <si>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</si>
  <si>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</si>
  <si>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</si>
  <si>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</si>
  <si>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</si>
  <si>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</si>
  <si>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</si>
  <si>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</si>
  <si>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</si>
  <si>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</si>
  <si>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</si>
  <si>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</si>
  <si>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</si>
  <si>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</si>
  <si>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</si>
  <si>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</si>
  <si>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</si>
  <si>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</si>
  <si>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</si>
  <si>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</si>
  <si>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</si>
  <si>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</si>
  <si>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</si>
  <si>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</si>
  <si>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</si>
  <si>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</si>
  <si>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</si>
  <si>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</si>
  <si>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</si>
  <si>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</si>
  <si>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</si>
  <si>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</si>
  <si>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</si>
  <si>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</si>
  <si>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</si>
  <si>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</si>
  <si>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</si>
  <si>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</si>
  <si>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</si>
  <si>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</si>
  <si>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</si>
  <si>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</si>
  <si>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</si>
  <si>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</si>
  <si>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</si>
  <si>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</si>
  <si>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</si>
  <si>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</si>
  <si>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</si>
  <si>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</si>
  <si>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</si>
  <si>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</si>
  <si>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</si>
  <si>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</si>
  <si>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</si>
  <si>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</si>
  <si>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</si>
  <si>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</si>
  <si>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</si>
  <si>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</si>
  <si>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</si>
  <si>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</si>
  <si>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</si>
  <si>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</si>
  <si>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</si>
  <si>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</si>
  <si>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</si>
  <si>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</si>
  <si>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</si>
  <si>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</si>
  <si>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</si>
  <si>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</si>
  <si>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</si>
  <si>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</si>
  <si>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</si>
  <si>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</si>
  <si>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</si>
  <si>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</si>
  <si>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</si>
  <si>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</si>
  <si>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</si>
  <si>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</si>
  <si>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</si>
  <si>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</si>
  <si>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</si>
  <si>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</si>
  <si>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</si>
  <si>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</si>
  <si>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</si>
  <si>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</si>
  <si>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</si>
  <si>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</si>
  <si>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</si>
  <si>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</si>
  <si>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</si>
  <si>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</si>
  <si>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</si>
  <si>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</si>
  <si>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</si>
  <si>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</si>
  <si>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</si>
  <si>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</si>
  <si>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</si>
  <si>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</si>
  <si>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</si>
  <si>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</si>
  <si>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</si>
  <si>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</si>
  <si>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</si>
  <si>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</si>
  <si>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</si>
  <si>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</si>
  <si>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</si>
  <si>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</si>
  <si>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</si>
  <si>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</si>
  <si>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</si>
  <si>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</si>
  <si>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</si>
  <si>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</si>
  <si>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</si>
  <si>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</si>
  <si>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</si>
  <si>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</si>
  <si>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</si>
  <si>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</si>
  <si>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</si>
  <si>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</si>
  <si>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</si>
  <si>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</si>
  <si>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</si>
  <si>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</si>
  <si>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</si>
  <si>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</si>
  <si>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</si>
  <si>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</si>
  <si>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</si>
  <si>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</si>
  <si>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</si>
  <si>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</si>
  <si>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</si>
  <si>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</si>
  <si>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</si>
  <si>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</si>
  <si>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</si>
  <si>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</si>
  <si>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</si>
  <si>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</si>
  <si>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</si>
  <si>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</si>
  <si>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</si>
  <si>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</si>
  <si>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</si>
  <si>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</si>
  <si>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</si>
  <si>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</si>
  <si>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</si>
  <si>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</si>
  <si>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</si>
  <si>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</si>
  <si>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</si>
  <si>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</si>
  <si>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</si>
  <si>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</si>
  <si>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</si>
  <si>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</si>
  <si>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</si>
  <si>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</si>
  <si>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</si>
  <si>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</si>
  <si>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</si>
  <si>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</si>
  <si>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</si>
  <si>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</si>
  <si>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</si>
  <si>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</si>
  <si>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</si>
  <si>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</si>
  <si>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</si>
  <si>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</si>
  <si>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</si>
  <si>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</si>
  <si>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</si>
  <si>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</si>
  <si>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</si>
  <si>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</si>
  <si>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</si>
  <si>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</si>
  <si>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</si>
  <si>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</si>
  <si>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</si>
  <si>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</si>
  <si>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</si>
  <si>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</si>
  <si>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</si>
  <si>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</si>
  <si>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</si>
  <si>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</si>
  <si>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</si>
  <si>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</si>
  <si>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</si>
  <si>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</si>
  <si>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</si>
  <si>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</si>
  <si>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</si>
  <si>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</si>
  <si>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</si>
  <si>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</si>
  <si>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</si>
  <si>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</si>
  <si>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</si>
  <si>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</si>
  <si>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</si>
  <si>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</si>
  <si>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</si>
  <si>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</si>
  <si>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</si>
  <si>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</si>
  <si>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</si>
  <si>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</si>
  <si>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</si>
  <si>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</si>
  <si>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</si>
  <si>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</si>
  <si>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</si>
  <si>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</si>
  <si>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</si>
  <si>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</si>
  <si>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</si>
  <si>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</si>
  <si>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</si>
  <si>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</si>
  <si>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</si>
  <si>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</si>
  <si>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</si>
  <si>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</si>
  <si>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</si>
  <si>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</si>
  <si>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</si>
  <si>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</si>
  <si>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</si>
  <si>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</si>
  <si>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</si>
  <si>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</si>
  <si>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</si>
  <si>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</si>
  <si>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</si>
  <si>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</si>
  <si>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</si>
  <si>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</si>
  <si>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</si>
  <si>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</si>
  <si>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</si>
  <si>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</si>
  <si>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</si>
  <si>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</si>
  <si>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</si>
  <si>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</si>
  <si>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</si>
  <si>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</si>
  <si>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</si>
  <si>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</si>
  <si>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</si>
  <si>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</si>
  <si>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</si>
  <si>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</si>
  <si>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</si>
  <si>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</si>
  <si>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</si>
  <si>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</si>
  <si>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</si>
  <si>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</si>
  <si>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</si>
  <si>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</si>
  <si>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</si>
  <si>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</si>
  <si>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</si>
  <si>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</si>
  <si>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</si>
  <si>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</si>
  <si>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</si>
  <si>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</si>
  <si>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</si>
  <si>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</si>
  <si>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</si>
  <si>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</si>
  <si>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</si>
  <si>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</si>
  <si>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</si>
  <si>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</si>
  <si>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</si>
  <si>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</si>
  <si>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</si>
  <si>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</si>
  <si>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</si>
  <si>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</si>
  <si>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</si>
  <si>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</si>
  <si>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</si>
  <si>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</si>
  <si>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</si>
  <si>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</si>
  <si>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</si>
  <si>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</si>
  <si>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</si>
  <si>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</si>
  <si>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</si>
  <si>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</si>
  <si>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</si>
  <si>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</si>
  <si>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</si>
  <si>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</si>
  <si>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</si>
  <si>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</si>
  <si>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</si>
  <si>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</si>
  <si>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</si>
  <si>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</si>
  <si>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</si>
  <si>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</si>
  <si>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</si>
  <si>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</si>
  <si>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</si>
  <si>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</si>
  <si>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</si>
  <si>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</si>
  <si>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</si>
  <si>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</si>
  <si>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</si>
  <si>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</si>
  <si>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</si>
  <si>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</si>
  <si>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</si>
  <si>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</si>
  <si>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</si>
  <si>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</si>
  <si>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</si>
  <si>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</si>
  <si>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</si>
  <si>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</si>
  <si>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</si>
  <si>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</si>
  <si>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</si>
  <si>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</si>
  <si>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</si>
  <si>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</si>
  <si>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</si>
  <si>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</si>
  <si>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</si>
  <si>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</si>
  <si>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</si>
  <si>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</si>
  <si>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</si>
  <si>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</si>
  <si>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</si>
  <si>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</si>
  <si>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</si>
  <si>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</si>
  <si>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</si>
  <si>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</si>
  <si>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</si>
  <si>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</si>
  <si>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</si>
  <si>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</si>
  <si>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</si>
  <si>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</si>
  <si>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</si>
  <si>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</si>
  <si>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</si>
  <si>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</si>
  <si>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</si>
  <si>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</si>
  <si>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</si>
  <si>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</si>
  <si>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</si>
  <si>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</si>
  <si>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</si>
  <si>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</si>
  <si>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</si>
  <si>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</si>
  <si>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</si>
  <si>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</si>
  <si>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</si>
  <si>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</si>
  <si>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</si>
  <si>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</si>
  <si>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</si>
  <si>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</si>
  <si>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</si>
  <si>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</si>
  <si>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</si>
  <si>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</si>
  <si>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</si>
  <si>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</si>
  <si>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</si>
  <si>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</si>
  <si>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</si>
  <si>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</si>
  <si>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</si>
  <si>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</si>
  <si>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</si>
  <si>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</si>
  <si>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</si>
  <si>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</si>
  <si>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</si>
  <si>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</si>
  <si>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</si>
  <si>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</si>
  <si>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</si>
  <si>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</si>
  <si>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</si>
  <si>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</si>
  <si>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</si>
  <si>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</si>
  <si>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</si>
  <si>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</si>
  <si>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</si>
  <si>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</si>
  <si>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</si>
  <si>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</si>
  <si>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</si>
  <si>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</si>
  <si>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</si>
  <si>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</si>
  <si>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</si>
  <si>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</si>
  <si>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</si>
  <si>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</si>
  <si>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</si>
  <si>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</si>
  <si>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</si>
  <si>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</si>
  <si>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</si>
  <si>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</si>
  <si>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</si>
  <si>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</si>
  <si>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</si>
  <si>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</si>
  <si>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</si>
  <si>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</si>
  <si>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</si>
  <si>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</si>
  <si>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</si>
  <si>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</si>
  <si>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</si>
  <si>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</si>
  <si>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</si>
  <si>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</si>
  <si>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</si>
  <si>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</si>
  <si>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</si>
  <si>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</si>
  <si>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</si>
  <si>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</si>
  <si>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</si>
  <si>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</si>
  <si>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</si>
  <si>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</si>
  <si>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</si>
  <si>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</si>
  <si>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</si>
  <si>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</si>
  <si>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</si>
  <si>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</si>
  <si>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</si>
  <si>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</si>
  <si>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</si>
  <si>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</si>
  <si>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</si>
  <si>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</si>
  <si>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</si>
  <si>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</si>
  <si>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</si>
  <si>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</si>
  <si>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</si>
  <si>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</si>
  <si>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</si>
  <si>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</si>
  <si>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</si>
  <si>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</si>
  <si>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</si>
  <si>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</si>
  <si>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</si>
  <si>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</si>
  <si>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</si>
  <si>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</si>
  <si>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</si>
  <si>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</si>
  <si>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</si>
  <si>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</si>
  <si>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</si>
  <si>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</si>
  <si>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</si>
  <si>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</si>
  <si>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</si>
  <si>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</si>
  <si>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</si>
  <si>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</si>
  <si>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</si>
  <si>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</si>
  <si>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</si>
  <si>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</si>
  <si>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</si>
  <si>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</si>
  <si>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</si>
  <si>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</si>
  <si>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</si>
  <si>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</si>
  <si>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</si>
  <si>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</si>
  <si>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</si>
  <si>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</si>
  <si>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</si>
  <si>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</si>
  <si>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</si>
  <si>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</si>
  <si>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</si>
  <si>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</si>
  <si>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</si>
  <si>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</si>
  <si>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</si>
  <si>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</si>
  <si>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</si>
  <si>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</si>
  <si>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</si>
  <si>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</si>
  <si>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</si>
  <si>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</si>
  <si>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</si>
  <si>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</si>
  <si>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</si>
  <si>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</si>
  <si>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</si>
  <si>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</si>
  <si>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</si>
  <si>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</si>
  <si>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</si>
  <si>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</si>
  <si>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</si>
  <si>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</si>
  <si>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</si>
  <si>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</si>
  <si>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</si>
  <si>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</si>
  <si>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</si>
  <si>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</si>
  <si>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</si>
  <si>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</si>
  <si>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</si>
  <si>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</si>
  <si>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</si>
  <si>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</si>
  <si>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</si>
  <si>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</si>
  <si>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</si>
  <si>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</si>
  <si>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</si>
  <si>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</si>
  <si>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</si>
  <si>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</si>
  <si>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</si>
  <si>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</si>
  <si>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</si>
  <si>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</si>
  <si>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</si>
  <si>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</si>
  <si>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</si>
  <si>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</si>
  <si>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</si>
  <si>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</si>
  <si>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</si>
  <si>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</si>
  <si>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</si>
  <si>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</si>
  <si>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</si>
  <si>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</si>
  <si>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</si>
  <si>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</si>
  <si>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</si>
  <si>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</si>
  <si>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</si>
  <si>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</si>
  <si>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</si>
  <si>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</si>
  <si>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</si>
  <si>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</si>
  <si>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</si>
  <si>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</si>
  <si>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</si>
  <si>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</si>
  <si>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</si>
  <si>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</si>
  <si>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</si>
  <si>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</si>
  <si>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</si>
  <si>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</si>
  <si>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</si>
  <si>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</si>
  <si>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</si>
  <si>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</si>
  <si>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</si>
  <si>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</si>
  <si>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</si>
  <si>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</si>
  <si>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</si>
  <si>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</si>
  <si>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</si>
  <si>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</si>
  <si>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</si>
  <si>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</si>
  <si>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</si>
  <si>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</si>
  <si>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</si>
  <si>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</si>
  <si>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</si>
  <si>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</si>
  <si>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</si>
  <si>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</si>
  <si>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</si>
  <si>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</si>
  <si>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</si>
  <si>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</si>
  <si>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</si>
  <si>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</si>
  <si>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</si>
  <si>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</si>
  <si>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</si>
  <si>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</si>
  <si>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</si>
  <si>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</si>
  <si>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</si>
  <si>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</si>
  <si>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</si>
  <si>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</si>
  <si>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</si>
  <si>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</si>
  <si>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</si>
  <si>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</si>
  <si>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</si>
  <si>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</si>
  <si>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</si>
  <si>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</si>
  <si>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</si>
  <si>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</si>
  <si>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</si>
  <si>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</si>
  <si>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</si>
  <si>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</si>
  <si>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</si>
  <si>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</si>
  <si>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</si>
  <si>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</si>
  <si>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</si>
  <si>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</si>
  <si>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</si>
  <si>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</si>
  <si>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</si>
  <si>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</si>
  <si>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</si>
  <si>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</si>
  <si>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</si>
  <si>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</si>
  <si>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</si>
  <si>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</si>
  <si>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</si>
  <si>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</si>
  <si>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</si>
  <si>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</si>
  <si>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</si>
  <si>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</si>
  <si>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</si>
  <si>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</si>
  <si>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</si>
  <si>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</si>
  <si>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</si>
  <si>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</si>
  <si>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</si>
  <si>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</si>
  <si>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</si>
  <si>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</si>
  <si>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</si>
  <si>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</si>
  <si>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</si>
  <si>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</si>
  <si>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</si>
  <si>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</si>
  <si>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</si>
  <si>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</si>
  <si>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</si>
  <si>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</si>
  <si>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</si>
  <si>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</si>
  <si>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</si>
  <si>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</si>
  <si>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</si>
  <si>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</si>
  <si>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</si>
  <si>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</si>
  <si>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</si>
  <si>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</si>
  <si>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</si>
  <si>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</si>
  <si>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</si>
  <si>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</si>
  <si>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</si>
  <si>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</si>
  <si>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</si>
  <si>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</si>
  <si>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</si>
  <si>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</si>
  <si>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</si>
  <si>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</si>
  <si>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</si>
  <si>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</si>
  <si>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</si>
  <si>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</si>
  <si>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</si>
  <si>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</si>
  <si>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</si>
  <si>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</si>
  <si>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</si>
  <si>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</si>
  <si>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</si>
  <si>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</si>
  <si>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</si>
  <si>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</si>
  <si>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</si>
  <si>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</si>
  <si>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</si>
  <si>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</si>
  <si>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</si>
  <si>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</si>
  <si>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</si>
  <si>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</si>
  <si>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</si>
  <si>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</si>
  <si>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</si>
  <si>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</si>
  <si>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</si>
  <si>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</si>
  <si>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</si>
  <si>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</si>
  <si>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</si>
  <si>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</si>
  <si>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</si>
  <si>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</si>
  <si>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</si>
  <si>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</si>
  <si>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</si>
  <si>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</si>
  <si>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</si>
  <si>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</si>
  <si>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</si>
  <si>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</si>
  <si>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</si>
  <si>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</si>
  <si>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</si>
  <si>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</si>
  <si>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</si>
  <si>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</si>
  <si>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</si>
  <si>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</si>
  <si>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</si>
  <si>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</si>
  <si>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</si>
  <si>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</si>
  <si>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</si>
  <si>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</si>
  <si>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</si>
  <si>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</si>
  <si>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</si>
  <si>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</si>
  <si>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</si>
  <si>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</si>
  <si>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</si>
  <si>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</si>
  <si>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</si>
  <si>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</si>
  <si>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</si>
  <si>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</si>
  <si>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</si>
  <si>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</si>
  <si>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</si>
  <si>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</si>
  <si>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</si>
  <si>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</si>
  <si>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</si>
  <si>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</si>
  <si>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</si>
  <si>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</si>
  <si>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</si>
  <si>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</si>
  <si>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</si>
  <si>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</si>
  <si>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</si>
  <si>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</si>
  <si>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</si>
  <si>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</si>
  <si>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</si>
  <si>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</si>
  <si>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</si>
  <si>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</si>
  <si>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</si>
  <si>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</si>
  <si>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</si>
  <si>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</si>
  <si>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</si>
  <si>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</si>
  <si>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</si>
  <si>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</si>
  <si>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</si>
  <si>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</si>
  <si>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</si>
  <si>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</si>
  <si>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</si>
  <si>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</si>
  <si>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</si>
  <si>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</si>
  <si>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</si>
  <si>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</si>
  <si>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</si>
  <si>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</si>
  <si>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</si>
  <si>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</si>
  <si>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</si>
  <si>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</si>
  <si>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</si>
  <si>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</si>
  <si>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</si>
  <si>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</si>
  <si>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</si>
  <si>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</si>
  <si>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</si>
  <si>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</si>
  <si>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</si>
  <si>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</si>
  <si>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</si>
  <si>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</si>
  <si>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</si>
  <si>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</si>
  <si>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</si>
  <si>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</si>
  <si>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</si>
  <si>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</si>
  <si>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</si>
  <si>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</si>
  <si>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</si>
  <si>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</si>
  <si>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</si>
  <si>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</si>
  <si>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</si>
  <si>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</si>
  <si>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</si>
  <si>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</si>
  <si>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</si>
  <si>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</si>
  <si>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</si>
  <si>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</si>
  <si>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</si>
  <si>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</si>
  <si>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</si>
  <si>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</si>
  <si>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</si>
  <si>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</si>
  <si>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</si>
  <si>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</si>
  <si>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</si>
  <si>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</si>
  <si>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</si>
  <si>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</si>
  <si>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</si>
  <si>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</si>
  <si>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</si>
  <si>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</si>
  <si>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</si>
  <si>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</si>
  <si>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</si>
  <si>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</si>
  <si>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</si>
  <si>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</si>
  <si>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</si>
  <si>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</si>
  <si>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</si>
  <si>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</si>
  <si>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</si>
  <si>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</si>
  <si>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</si>
  <si>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</si>
  <si>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</si>
  <si>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</si>
  <si>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</si>
  <si>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</si>
  <si>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</si>
  <si>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</si>
  <si>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</si>
  <si>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</si>
  <si>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</si>
  <si>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</si>
  <si>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</si>
  <si>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</si>
  <si>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</si>
  <si>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</si>
  <si>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</si>
  <si>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</si>
  <si>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</si>
  <si>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</si>
  <si>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</si>
  <si>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</si>
  <si>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</si>
  <si>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</si>
  <si>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</si>
  <si>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</si>
  <si>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</si>
  <si>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</si>
  <si>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</si>
  <si>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</si>
  <si>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</si>
  <si>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</si>
  <si>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</si>
  <si>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</si>
  <si>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</si>
  <si>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</si>
  <si>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</si>
  <si>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</si>
  <si>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</si>
  <si>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</si>
  <si>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</si>
  <si>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</si>
  <si>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</si>
  <si>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</si>
  <si>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</si>
  <si>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</si>
  <si>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</si>
  <si>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</si>
  <si>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</si>
  <si>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</si>
  <si>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</si>
  <si>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</si>
  <si>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</si>
  <si>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</si>
  <si>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</si>
  <si>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</si>
  <si>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</si>
  <si>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</si>
  <si>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</si>
  <si>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</si>
  <si>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</si>
  <si>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</si>
  <si>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</si>
  <si>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</si>
  <si>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</si>
  <si>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</si>
  <si>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</si>
  <si>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</si>
  <si>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</si>
  <si>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</si>
  <si>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</si>
  <si>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</si>
  <si>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</si>
  <si>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</si>
  <si>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</si>
  <si>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</si>
  <si>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</si>
  <si>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</si>
  <si>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</si>
  <si>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</si>
  <si>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</si>
  <si>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</si>
  <si>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</si>
  <si>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</si>
  <si>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</si>
  <si>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</si>
  <si>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</si>
  <si>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</si>
  <si>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</si>
  <si>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</si>
  <si>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</si>
  <si>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</si>
  <si>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</si>
  <si>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</si>
  <si>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</si>
  <si>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</si>
  <si>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</si>
  <si>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</si>
  <si>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</si>
  <si>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</si>
  <si>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</si>
  <si>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</si>
  <si>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</si>
  <si>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</si>
  <si>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</si>
  <si>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</si>
  <si>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</si>
  <si>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</si>
  <si>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</si>
  <si>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</si>
  <si>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</si>
  <si>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</si>
  <si>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</si>
  <si>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</si>
  <si>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</si>
  <si>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</si>
  <si>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</si>
  <si>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</si>
  <si>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</si>
  <si>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</si>
  <si>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</si>
  <si>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</si>
  <si>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</si>
  <si>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</si>
  <si>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</si>
  <si>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</si>
  <si>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</si>
  <si>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</si>
  <si>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</si>
  <si>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</si>
  <si>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</si>
  <si>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</si>
  <si>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</si>
  <si>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</si>
  <si>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</si>
  <si>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</si>
  <si>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</si>
  <si>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</si>
  <si>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</si>
  <si>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</si>
  <si>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</si>
  <si>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</si>
  <si>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</si>
  <si>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</si>
  <si>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</si>
  <si>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</si>
  <si>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</si>
  <si>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</si>
  <si>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</si>
  <si>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</si>
  <si>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</si>
  <si>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</si>
  <si>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</si>
  <si>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</si>
  <si>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</si>
  <si>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</si>
  <si>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</si>
  <si>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</si>
  <si>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</si>
  <si>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</si>
  <si>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</si>
  <si>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</si>
  <si>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</si>
  <si>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</si>
  <si>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</si>
  <si>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</si>
  <si>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</si>
  <si>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</si>
  <si>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</si>
  <si>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</si>
  <si>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</si>
  <si>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</si>
  <si>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</si>
  <si>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</si>
  <si>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</si>
  <si>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</si>
  <si>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</si>
  <si>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</si>
  <si>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</si>
  <si>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</si>
  <si>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</si>
  <si>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</si>
  <si>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</si>
  <si>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</si>
  <si>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</si>
  <si>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</si>
  <si>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</si>
  <si>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</si>
  <si>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</si>
  <si>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</si>
  <si>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</si>
  <si>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</si>
  <si>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</si>
  <si>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</si>
  <si>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</si>
  <si>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</si>
  <si>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</si>
  <si>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</si>
  <si>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</si>
  <si>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</si>
  <si>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</si>
  <si>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</si>
  <si>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</si>
  <si>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</si>
  <si>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</si>
  <si>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</si>
  <si>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</si>
  <si>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</si>
  <si>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</si>
  <si>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</si>
  <si>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</si>
  <si>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</si>
  <si>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</si>
  <si>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</si>
  <si>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</si>
  <si>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</si>
  <si>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</si>
  <si>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</si>
  <si>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</si>
  <si>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</si>
  <si>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</si>
  <si>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</si>
  <si>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</si>
  <si>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</si>
  <si>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</si>
  <si>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</si>
  <si>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</si>
  <si>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</si>
  <si>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</si>
  <si>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</si>
  <si>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</si>
  <si>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</si>
  <si>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</si>
  <si>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</si>
  <si>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</si>
  <si>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</si>
  <si>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</si>
  <si>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</si>
  <si>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</si>
  <si>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</si>
  <si>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</si>
  <si>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</si>
  <si>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</si>
  <si>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</si>
  <si>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</si>
  <si>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</si>
  <si>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</si>
  <si>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</si>
  <si>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</si>
  <si>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</si>
  <si>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</si>
  <si>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</si>
  <si>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</si>
  <si>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</si>
  <si>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</si>
  <si>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</si>
  <si>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</si>
  <si>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</si>
  <si>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</si>
  <si>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</si>
  <si>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</si>
  <si>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</si>
  <si>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</si>
  <si>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</si>
  <si>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</si>
  <si>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</si>
  <si>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</si>
  <si>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</si>
  <si>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</si>
  <si>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</si>
  <si>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</si>
  <si>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</si>
  <si>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</si>
  <si>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</si>
  <si>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</si>
  <si>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</si>
  <si>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</si>
  <si>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</si>
  <si>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</si>
  <si>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</si>
  <si>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</si>
  <si>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</si>
  <si>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</si>
  <si>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</si>
  <si>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</si>
  <si>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</si>
  <si>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</si>
  <si>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</si>
  <si>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</si>
  <si>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</si>
  <si>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</si>
  <si>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</si>
  <si>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</si>
  <si>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</si>
  <si>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</si>
  <si>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</si>
  <si>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</si>
  <si>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</si>
  <si>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</si>
  <si>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</si>
  <si>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</si>
  <si>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</si>
  <si>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</si>
  <si>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</si>
  <si>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</si>
  <si>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</si>
  <si>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</si>
  <si>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</si>
  <si>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</si>
  <si>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</si>
  <si>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</si>
  <si>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</si>
  <si>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</si>
  <si>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</si>
  <si>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</si>
  <si>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</si>
  <si>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</si>
  <si>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</si>
  <si>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</si>
  <si>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</si>
  <si>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</si>
  <si>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</si>
  <si>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</si>
  <si>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</si>
  <si>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</si>
  <si>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</si>
  <si>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</si>
  <si>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</si>
  <si>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</si>
  <si>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</si>
  <si>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</si>
  <si>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</si>
  <si>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</si>
  <si>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</si>
  <si>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</si>
  <si>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</si>
  <si>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</si>
  <si>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</si>
  <si>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</si>
  <si>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</si>
  <si>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</si>
  <si>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</si>
  <si>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</si>
  <si>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</si>
  <si>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</si>
  <si>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</si>
  <si>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</si>
  <si>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</si>
  <si>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</si>
  <si>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</si>
  <si>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</si>
  <si>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</si>
  <si>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</si>
  <si>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</si>
  <si>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</si>
  <si>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</si>
  <si>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</si>
  <si>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</si>
  <si>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</si>
  <si>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</si>
  <si>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</si>
  <si>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</si>
  <si>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</si>
  <si>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</si>
  <si>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</si>
  <si>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</si>
  <si>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</si>
  <si>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</si>
  <si>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</si>
  <si>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</si>
  <si>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</si>
  <si>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</si>
  <si>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</si>
  <si>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</si>
  <si>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</si>
  <si>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</si>
  <si>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</si>
  <si>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</si>
  <si>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</si>
  <si>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</si>
  <si>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</si>
  <si>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</si>
  <si>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</si>
  <si>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</si>
  <si>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</si>
  <si>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</si>
  <si>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</si>
  <si>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</si>
  <si>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</si>
  <si>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</si>
  <si>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</si>
  <si>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</si>
  <si>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</si>
  <si>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</si>
  <si>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</si>
  <si>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</si>
  <si>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</si>
  <si>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</si>
  <si>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</si>
  <si>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</si>
  <si>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</si>
  <si>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</si>
  <si>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</si>
  <si>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</si>
  <si>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</si>
  <si>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</si>
  <si>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</si>
  <si>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</si>
  <si>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</si>
  <si>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</si>
  <si>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</si>
  <si>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</si>
  <si>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</si>
  <si>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</si>
  <si>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</si>
  <si>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</si>
  <si>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</si>
  <si>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</si>
  <si>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</si>
  <si>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</si>
  <si>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</si>
  <si>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</si>
  <si>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</si>
  <si>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</si>
  <si>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</si>
  <si>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</si>
  <si>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</si>
  <si>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</si>
  <si>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</si>
  <si>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</si>
  <si>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</si>
  <si>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</si>
  <si>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</si>
  <si>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</si>
  <si>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</si>
  <si>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</si>
  <si>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</si>
  <si>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</si>
  <si>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</si>
  <si>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</si>
  <si>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</si>
  <si>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</si>
  <si>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</si>
  <si>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</si>
  <si>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</si>
  <si>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</si>
  <si>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</si>
  <si>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</si>
  <si>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</si>
  <si>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</si>
  <si>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</si>
  <si>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</si>
  <si>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</si>
  <si>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</si>
  <si>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</si>
  <si>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</si>
  <si>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</si>
  <si>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</si>
  <si>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</si>
  <si>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</si>
  <si>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</si>
  <si>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</si>
  <si>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</si>
  <si>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</si>
  <si>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</si>
  <si>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</si>
  <si>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</si>
  <si>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</si>
  <si>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</si>
  <si>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</si>
  <si>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</si>
  <si>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</si>
  <si>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</si>
  <si>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</si>
  <si>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</si>
  <si>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</si>
  <si>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</si>
  <si>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</si>
  <si>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</si>
  <si>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</si>
  <si>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</si>
  <si>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</si>
  <si>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</si>
  <si>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</si>
  <si>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</si>
  <si>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</si>
  <si>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</si>
  <si>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</si>
  <si>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</si>
  <si>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</si>
  <si>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</si>
  <si>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</si>
  <si>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</si>
  <si>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</si>
  <si>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</si>
  <si>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</si>
  <si>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</si>
  <si>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</si>
  <si>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</si>
  <si>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</si>
  <si>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</si>
  <si>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</si>
  <si>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</si>
  <si>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</si>
  <si>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</si>
  <si>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</si>
  <si>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</si>
  <si>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</si>
  <si>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</si>
  <si>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</si>
  <si>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</si>
  <si>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</si>
  <si>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</si>
  <si>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</si>
  <si>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</si>
  <si>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</si>
  <si>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</si>
  <si>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</si>
  <si>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</si>
  <si>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</si>
  <si>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</si>
  <si>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</si>
  <si>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</si>
  <si>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</si>
  <si>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</si>
  <si>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</si>
  <si>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</si>
  <si>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</si>
  <si>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</si>
  <si>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</si>
  <si>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</si>
  <si>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</si>
  <si>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</si>
  <si>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</si>
  <si>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</si>
  <si>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</si>
  <si>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</si>
  <si>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</si>
  <si>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</si>
  <si>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</si>
  <si>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</si>
  <si>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</si>
  <si>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</si>
  <si>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</si>
  <si>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</si>
  <si>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</si>
  <si>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</si>
  <si>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</si>
  <si>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</si>
  <si>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</si>
  <si>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</si>
  <si>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</si>
  <si>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</si>
  <si>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</si>
  <si>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</si>
  <si>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</si>
  <si>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</si>
  <si>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</si>
  <si>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</si>
  <si>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</si>
  <si>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</si>
  <si>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</si>
  <si>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</si>
  <si>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</si>
  <si>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</si>
  <si>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</si>
  <si>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</si>
  <si>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</si>
  <si>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</si>
  <si>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</si>
  <si>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</si>
  <si>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</si>
  <si>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</si>
  <si>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</si>
  <si>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</si>
  <si>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</si>
  <si>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</si>
  <si>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</si>
  <si>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</si>
  <si>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</si>
  <si>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</si>
  <si>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</si>
  <si>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</si>
  <si>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</si>
  <si>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</si>
  <si>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</si>
  <si>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</si>
  <si>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</si>
  <si>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</si>
  <si>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</si>
  <si>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</si>
  <si>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</si>
  <si>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</si>
  <si>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</si>
  <si>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</si>
  <si>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</si>
  <si>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</si>
  <si>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</si>
  <si>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</si>
  <si>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</si>
  <si>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</si>
  <si>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</si>
  <si>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</si>
  <si>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</si>
  <si>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</si>
  <si>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</si>
  <si>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</si>
  <si>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</si>
  <si>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</si>
  <si>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</si>
  <si>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</si>
  <si>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</si>
  <si>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</si>
  <si>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</si>
  <si>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</si>
  <si>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</si>
  <si>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</si>
  <si>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</si>
  <si>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</si>
  <si>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</si>
  <si>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</si>
  <si>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</si>
  <si>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</si>
  <si>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</si>
  <si>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</si>
  <si>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</si>
  <si>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</si>
  <si>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</si>
  <si>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</si>
  <si>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</si>
  <si>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</si>
  <si>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</si>
  <si>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</si>
  <si>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</si>
  <si>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</si>
  <si>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</si>
  <si>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</si>
  <si>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</si>
  <si>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</si>
  <si>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</si>
  <si>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</si>
  <si>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</si>
  <si>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</si>
  <si>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</si>
  <si>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</si>
  <si>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</si>
  <si>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</si>
  <si>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</si>
  <si>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</si>
  <si>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</si>
  <si>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</si>
  <si>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</si>
  <si>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</si>
  <si>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</si>
  <si>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</si>
  <si>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</si>
  <si>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</si>
  <si>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</si>
  <si>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</si>
  <si>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</si>
  <si>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</si>
  <si>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</si>
  <si>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</si>
  <si>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</si>
  <si>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</si>
  <si>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</si>
  <si>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</si>
  <si>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</si>
  <si>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</si>
  <si>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</si>
  <si>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</si>
  <si>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</si>
  <si>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</si>
  <si>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</si>
  <si>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</si>
  <si>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</si>
  <si>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</si>
  <si>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</si>
  <si>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</si>
  <si>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</si>
  <si>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</si>
  <si>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</si>
  <si>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</si>
  <si>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</si>
  <si>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</si>
  <si>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</si>
  <si>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</si>
  <si>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</si>
  <si>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</si>
  <si>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</si>
  <si>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</si>
  <si>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</si>
  <si>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</si>
  <si>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</si>
  <si>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</si>
  <si>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</si>
  <si>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</si>
  <si>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</si>
  <si>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</si>
  <si>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</si>
  <si>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</si>
  <si>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</si>
  <si>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</si>
  <si>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</si>
  <si>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</si>
  <si>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</si>
  <si>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</si>
  <si>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</si>
  <si>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</si>
  <si>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</si>
  <si>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</si>
  <si>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</si>
  <si>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</si>
  <si>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</si>
  <si>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</si>
  <si>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</si>
  <si>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</si>
  <si>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</si>
  <si>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</si>
  <si>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</si>
  <si>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</si>
  <si>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</si>
  <si>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</si>
  <si>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</si>
  <si>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</si>
  <si>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</si>
  <si>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</si>
  <si>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</si>
  <si>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</si>
  <si>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</si>
  <si>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</si>
  <si>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</si>
  <si>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</si>
  <si>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</si>
  <si>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</si>
  <si>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</si>
  <si>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</si>
  <si>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</si>
  <si>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</si>
  <si>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</si>
  <si>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</si>
  <si>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</si>
  <si>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</si>
  <si>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</si>
  <si>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</si>
  <si>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</si>
  <si>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</si>
  <si>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</si>
  <si>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</si>
  <si>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</si>
  <si>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</si>
  <si>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</si>
  <si>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</si>
  <si>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</si>
  <si>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</si>
  <si>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</si>
  <si>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</si>
  <si>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</si>
  <si>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</si>
  <si>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</si>
  <si>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</si>
  <si>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</si>
  <si>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</si>
  <si>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</si>
  <si>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</si>
  <si>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</si>
  <si>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</si>
  <si>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</si>
  <si>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</si>
  <si>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</si>
  <si>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</si>
  <si>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</si>
  <si>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</si>
  <si>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</si>
  <si>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</si>
  <si>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</si>
  <si>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</si>
  <si>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</si>
  <si>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</si>
  <si>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</si>
  <si>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</si>
  <si>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</si>
  <si>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</si>
  <si>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</si>
  <si>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</si>
  <si>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</si>
  <si>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</si>
  <si>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</si>
  <si>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</si>
  <si>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</si>
  <si>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</si>
  <si>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</si>
  <si>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</si>
  <si>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</si>
  <si>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</si>
  <si>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</si>
  <si>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</si>
  <si>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</si>
  <si>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</si>
  <si>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</si>
  <si>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</si>
  <si>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</si>
  <si>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</si>
  <si>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</si>
  <si>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</si>
  <si>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</si>
  <si>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</si>
  <si>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</si>
  <si>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</si>
  <si>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</si>
  <si>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</si>
  <si>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</si>
  <si>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</si>
  <si>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</si>
  <si>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</si>
  <si>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</si>
  <si>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</si>
  <si>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</si>
  <si>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</si>
  <si>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</si>
  <si>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</si>
  <si>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</si>
  <si>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</si>
  <si>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</si>
  <si>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</si>
  <si>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</si>
  <si>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</si>
  <si>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</si>
  <si>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</si>
  <si>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</si>
  <si>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</si>
  <si>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</si>
  <si>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</si>
  <si>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</si>
  <si>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</si>
  <si>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</si>
  <si>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</si>
  <si>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</si>
  <si>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</si>
  <si>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</si>
  <si>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</si>
  <si>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</si>
  <si>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</si>
  <si>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</si>
  <si>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</si>
  <si>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</si>
  <si>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</si>
  <si>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</si>
  <si>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</si>
  <si>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</si>
  <si>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</si>
  <si>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</si>
  <si>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</si>
  <si>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</si>
  <si>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</si>
  <si>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</si>
  <si>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</si>
  <si>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</si>
  <si>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</si>
  <si>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</si>
  <si>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</si>
  <si>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</si>
  <si>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</si>
  <si>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</si>
  <si>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</si>
  <si>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</si>
  <si>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</si>
  <si>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</si>
  <si>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</si>
  <si>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</si>
  <si>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</si>
  <si>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</si>
  <si>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</si>
  <si>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</si>
  <si>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</si>
  <si>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</si>
  <si>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</si>
  <si>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</si>
  <si>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</si>
  <si>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</si>
  <si>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</si>
  <si>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</si>
  <si>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</si>
  <si>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</si>
  <si>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</si>
  <si>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</si>
  <si>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</si>
  <si>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</si>
  <si>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</si>
  <si>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</si>
  <si>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</si>
  <si>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</si>
  <si>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</si>
  <si>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</si>
  <si>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</si>
  <si>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</si>
  <si>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</si>
  <si>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</si>
  <si>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</si>
  <si>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</si>
  <si>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</si>
  <si>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</si>
  <si>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</si>
  <si>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</si>
  <si>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</si>
  <si>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</si>
  <si>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</si>
  <si>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</si>
  <si>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</si>
  <si>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</si>
  <si>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</si>
  <si>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</si>
  <si>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</si>
  <si>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</si>
  <si>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</si>
  <si>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</si>
  <si>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</si>
  <si>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</si>
  <si>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</si>
  <si>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</si>
  <si>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</si>
  <si>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</si>
  <si>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</si>
  <si>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</si>
  <si>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</si>
  <si>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</si>
  <si>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</si>
  <si>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</si>
  <si>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</si>
  <si>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</si>
  <si>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</si>
  <si>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</si>
  <si>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</si>
  <si>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</si>
  <si>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</si>
  <si>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</si>
  <si>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</si>
  <si>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</si>
  <si>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</si>
  <si>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</si>
  <si>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</si>
  <si>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</si>
  <si>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</si>
  <si>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</si>
  <si>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</si>
  <si>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</si>
  <si>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</si>
  <si>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</si>
  <si>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</si>
  <si>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</si>
  <si>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</si>
  <si>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</si>
  <si>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</si>
  <si>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</si>
  <si>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</si>
  <si>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</si>
  <si>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</si>
  <si>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</si>
  <si>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</si>
  <si>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</si>
  <si>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</si>
  <si>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</si>
  <si>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</si>
  <si>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</si>
  <si>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</si>
  <si>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</si>
  <si>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</si>
  <si>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</si>
  <si>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</si>
  <si>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</si>
  <si>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</si>
  <si>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</si>
  <si>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</si>
  <si>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</si>
  <si>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</si>
  <si>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</si>
  <si>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</si>
  <si>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</si>
  <si>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</si>
  <si>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</si>
  <si>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</si>
  <si>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</si>
  <si>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</si>
  <si>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</si>
  <si>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</si>
  <si>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</si>
  <si>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</si>
  <si>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</si>
  <si>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</si>
  <si>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</si>
  <si>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</si>
  <si>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</si>
  <si>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</si>
  <si>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</si>
  <si>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</si>
  <si>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</si>
  <si>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</si>
  <si>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</si>
  <si>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</si>
  <si>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</si>
  <si>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</si>
  <si>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</si>
  <si>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</si>
  <si>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</si>
  <si>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</si>
  <si>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</si>
  <si>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</si>
  <si>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</si>
  <si>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</si>
  <si>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</si>
  <si>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</si>
  <si>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</si>
  <si>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</si>
  <si>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</si>
  <si>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</si>
  <si>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</si>
  <si>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</si>
  <si>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</si>
  <si>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</si>
  <si>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</si>
  <si>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</si>
  <si>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</si>
  <si>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</si>
  <si>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</si>
  <si>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</si>
  <si>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</si>
  <si>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</si>
  <si>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</si>
  <si>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</si>
  <si>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</si>
  <si>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</si>
  <si>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</si>
  <si>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</si>
  <si>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</si>
  <si>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</si>
  <si>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</si>
  <si>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</si>
  <si>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</si>
  <si>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</si>
  <si>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</si>
  <si>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</si>
  <si>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</si>
  <si>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</si>
  <si>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</si>
  <si>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</si>
  <si>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</si>
  <si>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</si>
  <si>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</si>
  <si>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</si>
  <si>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</si>
  <si>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</si>
  <si>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</si>
  <si>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</si>
  <si>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</si>
  <si>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</si>
  <si>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</si>
  <si>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</si>
  <si>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</si>
  <si>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</si>
  <si>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</si>
  <si>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</si>
  <si>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</si>
  <si>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</si>
  <si>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</si>
  <si>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</si>
  <si>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</si>
  <si>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</si>
  <si>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</si>
  <si>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</si>
  <si>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</si>
  <si>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</si>
  <si>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</si>
  <si>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</si>
  <si>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</si>
  <si>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</si>
  <si>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</si>
  <si>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</si>
  <si>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</si>
  <si>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</si>
  <si>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</si>
  <si>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</si>
  <si>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</si>
  <si>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</si>
  <si>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</si>
  <si>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</si>
  <si>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</si>
  <si>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</si>
  <si>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</si>
  <si>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</si>
  <si>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</si>
  <si>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</si>
  <si>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</si>
  <si>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</si>
  <si>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</si>
  <si>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</si>
  <si>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</si>
  <si>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</si>
  <si>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</si>
  <si>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</si>
  <si>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</si>
  <si>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</si>
  <si>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</si>
  <si>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</si>
  <si>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</si>
  <si>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</si>
  <si>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</si>
  <si>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</si>
  <si>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</si>
  <si>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</si>
  <si>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</si>
  <si>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</si>
  <si>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</si>
  <si>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</si>
  <si>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</si>
  <si>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</si>
  <si>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</si>
  <si>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</si>
  <si>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</si>
  <si>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</si>
  <si>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</si>
  <si>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</si>
  <si>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</si>
  <si>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</si>
  <si>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</si>
  <si>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</si>
  <si>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</si>
  <si>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</si>
  <si>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</si>
  <si>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</si>
  <si>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</si>
  <si>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</si>
  <si>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</si>
  <si>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</si>
  <si>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</si>
  <si>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</si>
  <si>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</si>
  <si>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</si>
  <si>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</si>
  <si>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</si>
  <si>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</si>
  <si>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</si>
  <si>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</si>
  <si>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</si>
  <si>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</si>
  <si>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</si>
  <si>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</si>
  <si>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</si>
  <si>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</si>
  <si>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</si>
  <si>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</si>
  <si>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</si>
  <si>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</si>
  <si>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</si>
  <si>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</si>
  <si>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</si>
  <si>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</si>
  <si>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</si>
  <si>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</si>
  <si>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</si>
  <si>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</si>
  <si>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</si>
  <si>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</si>
  <si>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</si>
  <si>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</si>
  <si>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</si>
  <si>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</si>
  <si>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</si>
  <si>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</si>
  <si>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</si>
  <si>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</si>
  <si>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</si>
  <si>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</si>
  <si>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</si>
  <si>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</si>
  <si>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</si>
  <si>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</si>
  <si>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</si>
  <si>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</si>
  <si>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</si>
  <si>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</si>
  <si>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</si>
  <si>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</si>
  <si>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</si>
  <si>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</si>
  <si>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</si>
  <si>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</si>
  <si>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</si>
  <si>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</si>
  <si>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</si>
  <si>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</si>
  <si>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</si>
  <si>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</si>
  <si>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</si>
  <si>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</si>
  <si>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</si>
  <si>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</si>
  <si>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</si>
  <si>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</si>
  <si>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</si>
  <si>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</si>
  <si>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</si>
  <si>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</si>
  <si>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</si>
  <si>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</si>
  <si>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</si>
  <si>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</si>
  <si>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</si>
  <si>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</si>
  <si>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</si>
  <si>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</si>
  <si>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</si>
  <si>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</si>
  <si>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</si>
  <si>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</si>
  <si>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</si>
  <si>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</si>
  <si>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</si>
  <si>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</si>
  <si>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</si>
  <si>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</si>
  <si>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</si>
  <si>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</si>
  <si>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</si>
  <si>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</si>
  <si>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</si>
  <si>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</si>
  <si>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</si>
  <si>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</si>
  <si>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</si>
  <si>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</si>
  <si>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</si>
  <si>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</si>
  <si>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</si>
  <si>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</si>
  <si>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</si>
  <si>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</si>
  <si>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</si>
  <si>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</si>
  <si>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</si>
  <si>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</si>
  <si>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</si>
  <si>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</si>
  <si>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</si>
  <si>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</si>
  <si>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</si>
  <si>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</si>
  <si>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</si>
  <si>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</si>
  <si>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</si>
  <si>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</si>
  <si>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</si>
  <si>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</si>
  <si>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</si>
  <si>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</si>
  <si>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</si>
  <si>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</si>
  <si>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</si>
  <si>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</si>
  <si>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</si>
  <si>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</si>
  <si>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</si>
  <si>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</si>
  <si>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</si>
  <si>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</si>
  <si>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</si>
  <si>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</si>
  <si>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</si>
  <si>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</si>
  <si>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</si>
  <si>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</si>
  <si>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</si>
  <si>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</si>
  <si>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</si>
  <si>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</si>
  <si>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</si>
  <si>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</si>
  <si>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</si>
  <si>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</si>
  <si>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</si>
  <si>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</si>
  <si>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</si>
  <si>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</si>
  <si>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</si>
  <si>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</si>
  <si>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</si>
  <si>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</si>
  <si>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</si>
  <si>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</si>
  <si>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</si>
  <si>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</si>
  <si>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</si>
  <si>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</si>
  <si>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</si>
  <si>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</si>
  <si>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</si>
  <si>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</si>
  <si>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</si>
  <si>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</si>
  <si>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</si>
  <si>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</si>
  <si>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</si>
  <si>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</si>
  <si>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</si>
  <si>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</si>
  <si>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</si>
  <si>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</si>
  <si>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</si>
  <si>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</si>
  <si>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</si>
  <si>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</si>
  <si>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</si>
  <si>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</si>
  <si>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</si>
  <si>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</si>
  <si>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</si>
  <si>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</si>
  <si>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</si>
  <si>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</si>
  <si>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</si>
  <si>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</si>
  <si>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</si>
  <si>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</si>
  <si>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</si>
  <si>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</si>
  <si>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</si>
  <si>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</si>
  <si>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</si>
  <si>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</si>
  <si>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</si>
  <si>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</si>
  <si>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</si>
  <si>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</si>
  <si>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</si>
  <si>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</si>
  <si>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</si>
  <si>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</si>
  <si>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</si>
  <si>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</si>
  <si>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</si>
  <si>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</si>
  <si>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</si>
  <si>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</si>
  <si>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</si>
  <si>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</si>
  <si>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</si>
  <si>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</si>
  <si>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</si>
  <si>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</si>
  <si>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</si>
  <si>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</si>
  <si>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</si>
  <si>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</si>
  <si>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</si>
  <si>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</si>
  <si>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</si>
  <si>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</si>
  <si>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</si>
  <si>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</si>
  <si>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</si>
  <si>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</si>
  <si>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</si>
  <si>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</si>
  <si>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</si>
  <si>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</si>
  <si>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</si>
  <si>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</si>
  <si>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</si>
  <si>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</si>
  <si>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</si>
  <si>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</si>
  <si>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</si>
  <si>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</si>
  <si>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</si>
  <si>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</si>
  <si>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</si>
  <si>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</si>
  <si>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</si>
  <si>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</si>
  <si>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</si>
  <si>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</si>
  <si>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</si>
  <si>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</si>
  <si>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</si>
  <si>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</si>
  <si>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</si>
  <si>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</si>
  <si>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</si>
  <si>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</si>
  <si>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</si>
  <si>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</si>
  <si>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</si>
  <si>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</si>
  <si>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</si>
  <si>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</si>
  <si>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</si>
  <si>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</si>
  <si>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</si>
  <si>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</si>
  <si>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</si>
  <si>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</si>
  <si>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</si>
  <si>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</si>
  <si>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</si>
  <si>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</si>
  <si>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</si>
  <si>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</si>
  <si>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</si>
  <si>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</si>
  <si>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</si>
  <si>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</si>
  <si>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</si>
  <si>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</si>
  <si>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</si>
  <si>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</si>
  <si>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</si>
  <si>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</si>
  <si>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</si>
  <si>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</si>
  <si>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</si>
  <si>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</si>
  <si>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</si>
  <si>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</si>
  <si>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</si>
  <si>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</si>
  <si>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</si>
  <si>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</si>
  <si>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</si>
  <si>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</si>
  <si>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</si>
  <si>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</si>
  <si>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</si>
  <si>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</si>
  <si>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</si>
  <si>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</si>
  <si>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</si>
  <si>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</si>
  <si>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</si>
  <si>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</si>
  <si>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</si>
  <si>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</si>
  <si>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</si>
  <si>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</si>
  <si>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</si>
  <si>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</si>
  <si>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</si>
  <si>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</si>
  <si>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</si>
  <si>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</si>
  <si>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</si>
  <si>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</si>
  <si>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</si>
  <si>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</si>
  <si>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</si>
  <si>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</si>
  <si>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</si>
  <si>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</si>
  <si>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</si>
  <si>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</si>
  <si>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</si>
  <si>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</si>
  <si>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</si>
  <si>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</si>
  <si>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</si>
  <si>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</si>
  <si>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</si>
  <si>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</si>
  <si>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</si>
  <si>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</si>
  <si>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</si>
  <si>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</si>
  <si>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</si>
  <si>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</si>
  <si>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</si>
  <si>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</si>
  <si>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</si>
  <si>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</si>
  <si>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</si>
  <si>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</si>
  <si>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</si>
  <si>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</si>
  <si>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</si>
  <si>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</si>
  <si>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</si>
  <si>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</si>
  <si>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</si>
  <si>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</si>
  <si>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</si>
  <si>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</si>
  <si>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</si>
  <si>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</si>
  <si>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</si>
  <si>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</si>
  <si>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</si>
  <si>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</si>
  <si>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</si>
  <si>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</si>
  <si>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</si>
  <si>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</si>
  <si>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</si>
  <si>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</si>
  <si>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</si>
  <si>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</si>
  <si>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</si>
  <si>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</si>
  <si>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</si>
  <si>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</si>
  <si>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</si>
  <si>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</si>
  <si>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</si>
  <si>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</si>
  <si>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</si>
  <si>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</si>
  <si>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</si>
  <si>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</si>
  <si>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</si>
  <si>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</si>
  <si>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</si>
  <si>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</si>
  <si>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</si>
  <si>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</si>
  <si>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</si>
  <si>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</si>
  <si>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</si>
  <si>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</si>
  <si>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</si>
  <si>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</si>
  <si>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</si>
  <si>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</si>
  <si>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</si>
  <si>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</si>
  <si>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</si>
  <si>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</si>
  <si>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</si>
  <si>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</si>
  <si>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</si>
  <si>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</si>
  <si>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</si>
  <si>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</si>
  <si>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</si>
  <si>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</si>
  <si>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</si>
  <si>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</si>
  <si>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</si>
  <si>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</si>
  <si>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</si>
  <si>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</si>
  <si>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</si>
  <si>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</si>
  <si>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</si>
  <si>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</si>
  <si>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</si>
  <si>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</si>
  <si>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</si>
  <si>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</si>
  <si>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</si>
  <si>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</si>
  <si>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</si>
  <si>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</si>
  <si>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</si>
  <si>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</si>
  <si>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</si>
  <si>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</si>
  <si>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</si>
  <si>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</si>
  <si>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</si>
  <si>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</si>
  <si>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</si>
  <si>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</si>
  <si>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</si>
  <si>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</si>
  <si>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</si>
  <si>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</si>
  <si>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</si>
  <si>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</si>
  <si>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</si>
  <si>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</si>
  <si>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</si>
  <si>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</si>
  <si>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</si>
  <si>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</si>
  <si>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</si>
  <si>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</si>
  <si>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</si>
  <si>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</si>
  <si>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</si>
  <si>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</si>
  <si>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</si>
  <si>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</si>
  <si>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</si>
  <si>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</si>
  <si>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</si>
  <si>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</si>
  <si>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</si>
  <si>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</si>
  <si>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</si>
  <si>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</si>
  <si>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</si>
  <si>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</si>
  <si>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</si>
  <si>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</si>
  <si>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</si>
  <si>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</si>
  <si>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</si>
  <si>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</si>
  <si>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</si>
  <si>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</si>
  <si>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</si>
  <si>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</si>
  <si>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</si>
  <si>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</si>
  <si>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</si>
  <si>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</si>
  <si>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</si>
  <si>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</si>
  <si>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</si>
  <si>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</si>
  <si>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</si>
  <si>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</si>
  <si>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</si>
  <si>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</si>
  <si>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</si>
  <si>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</si>
  <si>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</si>
  <si>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</si>
  <si>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</si>
  <si>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</si>
  <si>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</si>
  <si>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</si>
  <si>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</si>
  <si>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</si>
  <si>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</si>
  <si>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</si>
  <si>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</si>
  <si>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</si>
  <si>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</si>
  <si>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</si>
  <si>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</si>
  <si>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</si>
  <si>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</si>
  <si>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</si>
  <si>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</si>
  <si>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</si>
  <si>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</si>
  <si>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</si>
  <si>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</si>
  <si>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</si>
  <si>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</si>
  <si>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</si>
  <si>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</si>
  <si>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</si>
  <si>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</si>
  <si>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</si>
  <si>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</si>
  <si>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</si>
  <si>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</si>
  <si>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</si>
  <si>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</si>
  <si>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</si>
  <si>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</si>
  <si>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</si>
  <si>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</si>
  <si>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</si>
  <si>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</si>
  <si>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</si>
  <si>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</si>
  <si>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</si>
  <si>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</si>
  <si>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</si>
  <si>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</si>
  <si>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</si>
  <si>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</si>
  <si>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</si>
  <si>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</si>
  <si>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</si>
  <si>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</si>
  <si>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</si>
  <si>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</si>
  <si>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</si>
  <si>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</si>
  <si>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</si>
  <si>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</si>
  <si>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</si>
  <si>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</si>
  <si>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</si>
  <si>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</si>
  <si>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</si>
  <si>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</si>
  <si>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</si>
  <si>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</si>
  <si>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</si>
  <si>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</si>
  <si>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</si>
  <si>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</si>
  <si>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</si>
  <si>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</si>
  <si>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</si>
  <si>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</si>
  <si>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</si>
  <si>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</si>
  <si>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</si>
  <si>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</si>
  <si>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</si>
  <si>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</si>
  <si>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</si>
  <si>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</si>
  <si>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</si>
  <si>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</si>
  <si>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</si>
  <si>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</si>
  <si>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</si>
  <si>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</si>
  <si>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</si>
  <si>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</si>
  <si>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</si>
  <si>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</si>
  <si>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</si>
  <si>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</si>
  <si>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</si>
  <si>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</si>
  <si>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</si>
  <si>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</si>
  <si>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</si>
  <si>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</si>
  <si>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</si>
  <si>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</si>
  <si>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</si>
  <si>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</si>
  <si>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</si>
  <si>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</si>
  <si>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</si>
  <si>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</si>
  <si>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</si>
  <si>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</si>
  <si>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</si>
  <si>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</si>
  <si>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</si>
  <si>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</si>
  <si>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</si>
  <si>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</si>
  <si>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</si>
  <si>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</si>
  <si>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</si>
  <si>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</si>
  <si>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</si>
  <si>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</si>
  <si>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</si>
  <si>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</si>
  <si>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</si>
  <si>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</si>
  <si>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</si>
  <si>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</si>
  <si>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</si>
  <si>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</si>
  <si>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</si>
  <si>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</si>
  <si>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</si>
  <si>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</si>
  <si>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</si>
  <si>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</si>
  <si>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</si>
  <si>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</si>
  <si>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</si>
  <si>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</si>
  <si>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</si>
  <si>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</si>
  <si>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</si>
  <si>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</si>
  <si>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</si>
  <si>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</si>
  <si>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</si>
  <si>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</si>
  <si>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</si>
  <si>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</si>
  <si>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</si>
  <si>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</si>
  <si>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</si>
  <si>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</si>
  <si>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</si>
  <si>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</si>
  <si>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</si>
  <si>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</si>
  <si>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</si>
  <si>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</si>
  <si>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</si>
  <si>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</si>
  <si>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</si>
  <si>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</si>
  <si>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</si>
  <si>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</si>
  <si>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</si>
  <si>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</si>
  <si>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</si>
  <si>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</si>
  <si>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</si>
  <si>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</si>
  <si>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</si>
  <si>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</si>
  <si>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</si>
  <si>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</si>
  <si>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</si>
  <si>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</si>
  <si>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</si>
  <si>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</si>
  <si>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</si>
  <si>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</si>
  <si>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</si>
  <si>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</si>
  <si>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</si>
  <si>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</si>
  <si>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</si>
  <si>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</si>
  <si>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</si>
  <si>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</si>
  <si>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</si>
  <si>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</si>
  <si>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</si>
  <si>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</si>
  <si>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</si>
  <si>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</si>
  <si>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</si>
  <si>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</si>
  <si>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</si>
  <si>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</si>
  <si>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</si>
  <si>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</si>
  <si>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</si>
  <si>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</si>
  <si>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</si>
  <si>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</si>
  <si>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</si>
  <si>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</si>
  <si>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</si>
  <si>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</si>
  <si>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</si>
  <si>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</si>
  <si>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</si>
  <si>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</si>
  <si>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</si>
  <si>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</si>
  <si>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</si>
  <si>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</si>
  <si>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</si>
  <si>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</si>
  <si>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</si>
  <si>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</si>
  <si>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</si>
  <si>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</si>
  <si>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</si>
  <si>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</si>
  <si>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</si>
  <si>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</si>
  <si>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</si>
  <si>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</si>
  <si>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</si>
  <si>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</si>
  <si>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</si>
  <si>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</si>
  <si>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</si>
  <si>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</si>
  <si>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</si>
  <si>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</si>
  <si>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</si>
  <si>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</si>
  <si>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</si>
  <si>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</si>
  <si>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</si>
  <si>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</si>
  <si>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</si>
  <si>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</si>
  <si>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</si>
  <si>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</si>
  <si>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</si>
  <si>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</si>
  <si>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</si>
  <si>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</si>
  <si>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</si>
  <si>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</si>
  <si>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</si>
  <si>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</si>
  <si>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</si>
  <si>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</si>
  <si>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</si>
  <si>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</si>
  <si>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</si>
  <si>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</si>
  <si>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</si>
  <si>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</si>
  <si>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</si>
  <si>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</si>
  <si>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</si>
  <si>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</si>
  <si>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</si>
  <si>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</si>
  <si>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</si>
  <si>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</si>
  <si>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</si>
  <si>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</si>
  <si>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</si>
  <si>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</si>
  <si>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</si>
  <si>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</si>
  <si>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</si>
  <si>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</si>
  <si>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</si>
  <si>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</si>
  <si>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</si>
  <si>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</si>
  <si>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</si>
  <si>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</si>
  <si>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</si>
  <si>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</si>
  <si>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</si>
  <si>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</si>
  <si>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</si>
  <si>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</si>
  <si>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</si>
  <si>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</si>
  <si>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</si>
  <si>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</si>
  <si>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</si>
  <si>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</si>
  <si>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</si>
  <si>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</si>
  <si>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</si>
  <si>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</si>
  <si>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</si>
  <si>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</si>
  <si>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</si>
  <si>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</si>
  <si>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</si>
  <si>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</si>
  <si>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</si>
  <si>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</si>
  <si>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</si>
  <si>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</si>
  <si>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</si>
  <si>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</si>
  <si>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</si>
  <si>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</si>
  <si>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</si>
  <si>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</si>
  <si>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</si>
  <si>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</si>
  <si>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</si>
  <si>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</si>
  <si>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</si>
  <si>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</si>
  <si>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</si>
  <si>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</si>
  <si>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</si>
  <si>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</si>
  <si>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</si>
  <si>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</si>
  <si>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</si>
  <si>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</si>
  <si>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</si>
  <si>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</si>
  <si>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</si>
  <si>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</si>
  <si>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</si>
  <si>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</si>
  <si>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</si>
  <si>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</si>
  <si>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</si>
  <si>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</si>
  <si>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</si>
  <si>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</si>
  <si>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</si>
  <si>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</si>
  <si>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</si>
  <si>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</si>
  <si>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</si>
  <si>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</si>
  <si>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</si>
  <si>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</si>
  <si>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</si>
  <si>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</si>
  <si>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</si>
  <si>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</si>
  <si>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</si>
  <si>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</si>
  <si>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</si>
  <si>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</si>
  <si>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</si>
  <si>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</si>
  <si>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</si>
  <si>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</si>
  <si>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</si>
  <si>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</si>
  <si>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</si>
  <si>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</si>
  <si>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</si>
  <si>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</si>
  <si>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</si>
  <si>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</si>
  <si>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</si>
  <si>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</si>
  <si>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</si>
  <si>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</si>
  <si>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</si>
  <si>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</si>
  <si>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</si>
  <si>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</si>
  <si>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</si>
  <si>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</si>
  <si>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</si>
  <si>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</si>
  <si>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</si>
  <si>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</si>
  <si>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</si>
  <si>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</si>
  <si>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</si>
  <si>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</si>
  <si>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</si>
  <si>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</si>
  <si>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</si>
  <si>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</si>
  <si>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</si>
  <si>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</si>
  <si>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</si>
  <si>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</si>
  <si>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</si>
  <si>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</si>
  <si>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</si>
  <si>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</si>
  <si>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</si>
  <si>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</si>
  <si>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</si>
  <si>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</si>
  <si>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</si>
  <si>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</si>
  <si>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</si>
  <si>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</si>
  <si>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</si>
  <si>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</si>
  <si>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</si>
  <si>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</si>
  <si>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</si>
  <si>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</si>
  <si>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</si>
  <si>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</si>
  <si>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</si>
  <si>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</si>
  <si>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</si>
  <si>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</si>
  <si>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</si>
  <si>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</si>
  <si>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</si>
  <si>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</si>
  <si>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</si>
  <si>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</si>
  <si>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</si>
  <si>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</si>
  <si>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</si>
  <si>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</si>
  <si>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</si>
  <si>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</si>
  <si>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</si>
  <si>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</si>
  <si>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</si>
  <si>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</si>
  <si>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</si>
  <si>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</si>
  <si>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</si>
  <si>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</si>
  <si>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</si>
  <si>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</si>
  <si>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</si>
  <si>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</si>
  <si>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</si>
  <si>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</si>
  <si>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</si>
  <si>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</si>
  <si>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</si>
  <si>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</si>
  <si>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</si>
  <si>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</si>
  <si>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</si>
  <si>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</si>
  <si>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</si>
  <si>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</si>
  <si>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</si>
  <si>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</si>
  <si>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</si>
  <si>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</si>
  <si>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</si>
  <si>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</si>
  <si>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</si>
  <si>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</si>
  <si>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</si>
  <si>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</si>
  <si>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</si>
  <si>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</si>
  <si>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</si>
  <si>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</si>
  <si>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</si>
  <si>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</si>
  <si>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</si>
  <si>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</si>
  <si>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</si>
  <si>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</si>
  <si>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</si>
  <si>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</si>
  <si>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</si>
  <si>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</si>
  <si>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</si>
  <si>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</si>
  <si>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</si>
  <si>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</si>
  <si>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</si>
  <si>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</si>
  <si>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</si>
  <si>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</si>
  <si>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</si>
  <si>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</si>
  <si>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</si>
  <si>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</si>
  <si>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</si>
  <si>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</si>
  <si>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</si>
  <si>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</si>
  <si>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</si>
  <si>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</si>
  <si>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</si>
  <si>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</si>
  <si>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</si>
  <si>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</si>
  <si>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</si>
  <si>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</si>
  <si>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</si>
  <si>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</si>
  <si>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</si>
  <si>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</si>
  <si>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</si>
  <si>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</si>
  <si>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</si>
  <si>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</si>
  <si>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</si>
  <si>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</si>
  <si>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</si>
  <si>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</si>
  <si>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</si>
  <si>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</si>
  <si>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</si>
  <si>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</si>
  <si>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</si>
  <si>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</si>
  <si>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</si>
  <si>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</si>
  <si>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</si>
  <si>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</si>
  <si>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</si>
  <si>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</si>
  <si>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</si>
  <si>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</si>
  <si>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</si>
  <si>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</si>
  <si>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</si>
  <si>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</si>
  <si>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</si>
  <si>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</si>
  <si>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</si>
  <si>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</si>
  <si>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</si>
  <si>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</si>
  <si>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</si>
  <si>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</si>
  <si>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</si>
  <si>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</si>
  <si>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</si>
  <si>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</si>
  <si>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</si>
  <si>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</si>
  <si>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</si>
  <si>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</si>
  <si>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</si>
  <si>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</si>
  <si>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</si>
  <si>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</si>
  <si>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</si>
  <si>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</si>
  <si>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</si>
  <si>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</si>
  <si>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</si>
  <si>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</si>
  <si>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</si>
  <si>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</si>
  <si>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</si>
  <si>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</si>
  <si>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</si>
  <si>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</si>
  <si>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</si>
  <si>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</si>
  <si>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</si>
  <si>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</si>
  <si>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</si>
  <si>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</si>
  <si>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</si>
  <si>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</si>
  <si>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</si>
  <si>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</si>
  <si>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</si>
  <si>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</si>
  <si>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</si>
  <si>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</si>
  <si>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</si>
  <si>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</si>
  <si>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</si>
  <si>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</si>
  <si>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</si>
  <si>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</si>
  <si>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</si>
  <si>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</si>
  <si>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</si>
  <si>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</si>
  <si>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</si>
  <si>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</si>
  <si>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</si>
  <si>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</si>
  <si>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</si>
  <si>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</si>
  <si>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</si>
  <si>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</si>
  <si>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</si>
  <si>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</si>
  <si>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</si>
  <si>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</si>
  <si>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</si>
  <si>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</si>
  <si>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</si>
  <si>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</si>
  <si>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</si>
  <si>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</si>
  <si>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</si>
  <si>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</si>
  <si>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</si>
  <si>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</si>
  <si>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</si>
  <si>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</si>
  <si>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</si>
  <si>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</si>
  <si>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</si>
  <si>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</si>
  <si>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</si>
  <si>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</si>
  <si>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</si>
  <si>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</si>
  <si>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</si>
  <si>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</si>
  <si>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</si>
  <si>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</si>
  <si>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</si>
  <si>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</si>
  <si>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</si>
  <si>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</si>
  <si>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</si>
  <si>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</si>
  <si>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</si>
  <si>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</si>
  <si>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</si>
  <si>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</si>
  <si>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</si>
  <si>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</si>
  <si>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</si>
  <si>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</si>
  <si>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</si>
  <si>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</si>
  <si>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</si>
  <si>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</si>
  <si>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</si>
  <si>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</si>
  <si>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</si>
  <si>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</si>
  <si>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</si>
  <si>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</si>
  <si>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</si>
  <si>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</si>
  <si>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</si>
  <si>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</si>
  <si>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</si>
  <si>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</si>
  <si>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</si>
  <si>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</si>
  <si>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</si>
  <si>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</si>
  <si>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</si>
  <si>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</si>
  <si>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</si>
  <si>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</si>
  <si>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</si>
  <si>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</si>
  <si>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</si>
  <si>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</si>
  <si>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</si>
  <si>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</si>
  <si>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</si>
  <si>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</si>
  <si>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</si>
  <si>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</si>
  <si>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</si>
  <si>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</si>
  <si>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</si>
  <si>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</si>
  <si>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</si>
  <si>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</si>
  <si>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</si>
  <si>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</si>
  <si>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</si>
  <si>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</si>
  <si>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</si>
  <si>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</si>
  <si>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</si>
  <si>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</si>
  <si>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</si>
  <si>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</si>
  <si>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</si>
  <si>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</si>
  <si>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</si>
  <si>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</si>
  <si>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</si>
  <si>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</si>
  <si>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</si>
  <si>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</si>
  <si>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</si>
  <si>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</si>
  <si>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</si>
  <si>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</si>
  <si>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</si>
  <si>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</si>
  <si>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</si>
  <si>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</si>
  <si>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</si>
  <si>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</si>
  <si>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</si>
  <si>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</si>
  <si>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</si>
  <si>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</si>
  <si>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</si>
  <si>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</si>
  <si>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</si>
  <si>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</si>
  <si>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</si>
  <si>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</si>
  <si>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</si>
  <si>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</si>
  <si>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</si>
  <si>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</si>
  <si>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</si>
  <si>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</si>
  <si>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</si>
  <si>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</si>
  <si>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</si>
  <si>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</si>
  <si>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</si>
  <si>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</si>
  <si>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</si>
  <si>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</si>
  <si>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</si>
  <si>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</si>
  <si>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</si>
  <si>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</si>
  <si>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</si>
  <si>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</si>
  <si>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</si>
  <si>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</si>
  <si>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</si>
  <si>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</si>
  <si>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</si>
  <si>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</si>
  <si>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</si>
  <si>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</si>
  <si>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</si>
  <si>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</si>
  <si>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</si>
  <si>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</si>
  <si>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</si>
  <si>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</si>
  <si>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</si>
  <si>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</si>
  <si>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</si>
  <si>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</si>
  <si>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</si>
  <si>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</si>
  <si>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</si>
  <si>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</si>
  <si>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</si>
  <si>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</si>
  <si>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</si>
  <si>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</si>
  <si>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</si>
  <si>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</si>
  <si>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</si>
  <si>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</si>
  <si>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</si>
  <si>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</si>
  <si>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</si>
  <si>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</si>
  <si>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</si>
  <si>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</si>
  <si>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</si>
  <si>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</si>
  <si>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</si>
  <si>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</si>
  <si>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</si>
  <si>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</si>
  <si>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</si>
  <si>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</si>
  <si>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</si>
  <si>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</si>
  <si>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</si>
  <si>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</si>
  <si>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</si>
  <si>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</si>
  <si>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</si>
  <si>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</si>
  <si>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</si>
  <si>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</si>
  <si>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</si>
  <si>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</si>
  <si>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</si>
  <si>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</si>
  <si>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</si>
  <si>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</si>
  <si>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</si>
  <si>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</si>
  <si>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</si>
  <si>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</si>
  <si>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</si>
  <si>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</si>
  <si>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</si>
  <si>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</si>
  <si>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</si>
  <si>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</si>
  <si>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</si>
  <si>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</si>
  <si>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</si>
  <si>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</si>
  <si>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</si>
  <si>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</si>
  <si>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</si>
  <si>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</si>
  <si>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</si>
  <si>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</si>
  <si>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</si>
  <si>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</si>
  <si>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</si>
  <si>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</si>
  <si>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</si>
  <si>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</si>
  <si>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</si>
  <si>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</si>
  <si>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</si>
  <si>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</si>
  <si>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</si>
  <si>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</si>
  <si>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</si>
  <si>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</si>
  <si>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</si>
  <si>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</si>
  <si>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</si>
  <si>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</si>
  <si>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</si>
  <si>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</si>
  <si>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</si>
  <si>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</si>
  <si>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</si>
  <si>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</si>
  <si>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</si>
  <si>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</si>
  <si>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</si>
  <si>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</si>
  <si>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</si>
  <si>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</si>
  <si>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</si>
  <si>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</si>
  <si>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</si>
  <si>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</si>
  <si>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</si>
  <si>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</si>
  <si>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</si>
  <si>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</si>
  <si>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</si>
  <si>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</si>
  <si>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</si>
  <si>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</si>
  <si>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</si>
  <si>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</si>
  <si>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</si>
  <si>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</si>
  <si>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</si>
  <si>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</si>
  <si>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</si>
  <si>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</si>
  <si>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</si>
  <si>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</si>
  <si>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</si>
  <si>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</si>
  <si>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</si>
  <si>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</si>
  <si>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</si>
  <si>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</si>
  <si>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</si>
  <si>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</si>
  <si>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</si>
  <si>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</si>
  <si>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</si>
  <si>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</si>
  <si>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</si>
  <si>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</si>
  <si>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</si>
  <si>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</si>
  <si>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</si>
  <si>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</si>
  <si>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</si>
  <si>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</si>
  <si>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</si>
  <si>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</si>
  <si>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</si>
  <si>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</si>
  <si>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</si>
  <si>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</si>
  <si>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</si>
  <si>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</si>
  <si>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</si>
  <si>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</si>
  <si>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</si>
  <si>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</si>
  <si>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</si>
  <si>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</si>
  <si>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</si>
  <si>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</si>
  <si>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</si>
  <si>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</si>
  <si>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</si>
  <si>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</si>
  <si>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</si>
  <si>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</si>
  <si>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</si>
  <si>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</si>
  <si>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</si>
  <si>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</si>
  <si>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</si>
  <si>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</si>
  <si>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</si>
  <si>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</si>
  <si>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</si>
  <si>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</si>
  <si>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</si>
  <si>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</si>
  <si>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</si>
  <si>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</si>
  <si>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</si>
  <si>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</si>
  <si>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</si>
  <si>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</si>
  <si>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</si>
  <si>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</si>
  <si>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</si>
  <si>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</si>
  <si>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</si>
  <si>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</si>
  <si>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</si>
  <si>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</si>
  <si>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</si>
  <si>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</si>
  <si>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</si>
  <si>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</si>
  <si>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</si>
  <si>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</si>
  <si>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</si>
  <si>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</si>
  <si>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</si>
  <si>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</si>
  <si>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</si>
  <si>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</si>
  <si>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</si>
  <si>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</si>
  <si>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</si>
  <si>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</si>
  <si>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</si>
  <si>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</si>
  <si>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</si>
  <si>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</si>
  <si>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</si>
  <si>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</si>
  <si>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</si>
  <si>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</si>
  <si>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</si>
  <si>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</si>
  <si>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</si>
  <si>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</si>
  <si>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</si>
  <si>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</si>
  <si>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</si>
  <si>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</si>
  <si>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</si>
  <si>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</si>
  <si>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</si>
  <si>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</si>
  <si>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</si>
  <si>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</si>
  <si>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</si>
  <si>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</si>
  <si>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</si>
  <si>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</si>
  <si>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</si>
  <si>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</si>
  <si>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</si>
  <si>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</si>
  <si>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</si>
  <si>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</si>
  <si>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</si>
  <si>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</si>
  <si>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</si>
  <si>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</si>
  <si>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</si>
  <si>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</si>
  <si>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</si>
  <si>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</si>
  <si>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</si>
  <si>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</si>
  <si>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</si>
  <si>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</si>
  <si>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</si>
  <si>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</si>
  <si>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</si>
  <si>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</si>
  <si>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</si>
  <si>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</si>
  <si>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</si>
  <si>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</si>
  <si>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</si>
  <si>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</si>
  <si>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</si>
  <si>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</si>
  <si>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</si>
  <si>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</si>
  <si>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</si>
  <si>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</si>
  <si>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</si>
  <si>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</si>
  <si>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</si>
  <si>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</si>
  <si>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</si>
  <si>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</si>
  <si>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</si>
  <si>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</si>
  <si>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</si>
  <si>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</si>
  <si>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</si>
  <si>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</si>
  <si>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</si>
  <si>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</si>
  <si>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</si>
  <si>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</si>
  <si>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</si>
  <si>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</si>
  <si>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</si>
  <si>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</si>
  <si>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</si>
  <si>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</si>
  <si>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</si>
  <si>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</si>
  <si>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</si>
  <si>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</si>
  <si>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</si>
  <si>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</si>
  <si>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</si>
  <si>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</si>
  <si>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</si>
  <si>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</si>
  <si>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</si>
  <si>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</si>
  <si>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</si>
  <si>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</si>
  <si>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</si>
  <si>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</si>
  <si>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</si>
  <si>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</si>
  <si>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</si>
  <si>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</si>
  <si>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</si>
  <si>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</si>
  <si>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</si>
  <si>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</si>
  <si>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</si>
  <si>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</si>
  <si>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</si>
  <si>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</si>
  <si>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</si>
  <si>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</si>
  <si>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</si>
  <si>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</si>
  <si>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</si>
  <si>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</si>
  <si>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</si>
  <si>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</si>
  <si>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</si>
  <si>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</si>
  <si>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</si>
  <si>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</si>
  <si>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</si>
  <si>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</si>
  <si>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</si>
  <si>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</si>
  <si>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</si>
  <si>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</si>
  <si>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</si>
  <si>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</si>
  <si>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</si>
  <si>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</si>
  <si>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</si>
  <si>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</si>
  <si>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</si>
  <si>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</si>
  <si>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</si>
  <si>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</si>
  <si>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</si>
  <si>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</si>
  <si>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</si>
  <si>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</si>
  <si>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</si>
  <si>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</si>
  <si>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</si>
  <si>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</si>
  <si>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</si>
  <si>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</si>
  <si>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</si>
  <si>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</si>
  <si>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</si>
  <si>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</si>
  <si>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</si>
  <si>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</si>
  <si>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</si>
  <si>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</si>
  <si>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</si>
  <si>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</si>
  <si>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</si>
  <si>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</si>
  <si>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</si>
  <si>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</si>
  <si>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</si>
  <si>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</si>
  <si>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</si>
  <si>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</si>
  <si>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</si>
  <si>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</si>
  <si>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</si>
  <si>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</si>
  <si>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</si>
  <si>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</si>
  <si>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</si>
  <si>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</si>
  <si>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</si>
  <si>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</si>
  <si>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</si>
  <si>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</si>
  <si>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</si>
  <si>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</si>
  <si>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</si>
  <si>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</si>
  <si>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</si>
  <si>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</si>
  <si>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</si>
  <si>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</si>
  <si>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</si>
  <si>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</si>
  <si>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</si>
  <si>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</si>
  <si>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</si>
  <si>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</si>
  <si>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</si>
  <si>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</si>
  <si>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</si>
  <si>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</si>
  <si>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</si>
  <si>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</si>
  <si>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</si>
  <si>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</si>
  <si>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</si>
  <si>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</si>
  <si>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</si>
  <si>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</si>
  <si>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</si>
  <si>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</si>
  <si>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</si>
  <si>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</si>
  <si>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</si>
  <si>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</si>
  <si>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</si>
  <si>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</si>
  <si>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</si>
  <si>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</si>
  <si>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</si>
  <si>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</si>
  <si>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</si>
  <si>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</si>
  <si>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</si>
  <si>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</si>
  <si>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</si>
  <si>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</si>
  <si>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</si>
  <si>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</si>
  <si>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</si>
  <si>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</si>
  <si>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</si>
  <si>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</si>
  <si>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</si>
  <si>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</si>
  <si>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</si>
  <si>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</si>
  <si>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</si>
  <si>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</si>
  <si>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</si>
  <si>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</si>
  <si>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</si>
  <si>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</si>
  <si>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</si>
  <si>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</si>
  <si>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</si>
  <si>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</si>
  <si>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</si>
  <si>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</si>
  <si>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</si>
  <si>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</si>
  <si>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</si>
  <si>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</si>
  <si>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</si>
  <si>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</si>
  <si>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</si>
  <si>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</si>
  <si>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</si>
  <si>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</si>
  <si>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</si>
  <si>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</si>
  <si>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</si>
  <si>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</si>
  <si>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</si>
  <si>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</si>
  <si>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</si>
  <si>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</si>
  <si>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</si>
  <si>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</si>
  <si>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</si>
  <si>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</si>
  <si>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</si>
  <si>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</si>
  <si>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</si>
  <si>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</si>
  <si>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</si>
  <si>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</si>
  <si>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</si>
  <si>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</si>
  <si>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</si>
  <si>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</si>
  <si>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</si>
  <si>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</si>
  <si>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</si>
  <si>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</si>
  <si>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</si>
  <si>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</si>
  <si>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</si>
  <si>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</si>
  <si>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</si>
  <si>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</si>
  <si>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</si>
  <si>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</si>
  <si>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</si>
  <si>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</si>
  <si>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</si>
  <si>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</si>
  <si>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</si>
  <si>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</si>
  <si>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</si>
  <si>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</si>
  <si>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</si>
  <si>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</si>
  <si>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</si>
  <si>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</si>
  <si>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</si>
  <si>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</si>
  <si>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</si>
  <si>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</si>
  <si>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</si>
  <si>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</si>
  <si>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</si>
  <si>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</si>
  <si>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</si>
  <si>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</si>
  <si>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</si>
  <si>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</si>
  <si>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</si>
  <si>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</si>
  <si>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</si>
  <si>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</si>
  <si>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</si>
  <si>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</si>
  <si>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</si>
  <si>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</si>
  <si>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</si>
  <si>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</si>
  <si>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</si>
  <si>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</si>
  <si>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</si>
  <si>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</si>
  <si>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</si>
  <si>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</si>
  <si>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</si>
  <si>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</si>
  <si>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</si>
  <si>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</si>
  <si>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</si>
  <si>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</si>
  <si>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</si>
  <si>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</si>
  <si>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</si>
  <si>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</si>
  <si>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</si>
  <si>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</si>
  <si>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</si>
  <si>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</si>
  <si>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</si>
  <si>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</si>
  <si>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</si>
  <si>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</si>
  <si>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</si>
  <si>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</si>
  <si>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</si>
  <si>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</si>
  <si>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</si>
  <si>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</si>
  <si>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</si>
  <si>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</si>
  <si>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</si>
  <si>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</si>
  <si>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</si>
  <si>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</si>
  <si>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</si>
  <si>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</si>
  <si>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</si>
  <si>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</si>
  <si>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</si>
  <si>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</si>
  <si>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</si>
  <si>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</si>
  <si>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</si>
  <si>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</si>
  <si>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</si>
  <si>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</si>
  <si>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</si>
  <si>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</si>
  <si>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</si>
  <si>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</si>
  <si>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</si>
  <si>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</si>
  <si>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</si>
  <si>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</si>
  <si>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</si>
  <si>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</si>
  <si>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</si>
  <si>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</si>
  <si>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</si>
  <si>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</si>
  <si>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</si>
  <si>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</si>
  <si>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</si>
  <si>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</si>
  <si>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</si>
  <si>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</si>
  <si>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</si>
  <si>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</si>
  <si>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</si>
  <si>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</si>
  <si>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</si>
  <si>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</si>
  <si>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</si>
  <si>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</si>
  <si>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</si>
  <si>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</si>
  <si>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</si>
  <si>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</si>
  <si>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</si>
  <si>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</si>
  <si>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</si>
  <si>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</si>
  <si>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</si>
  <si>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</si>
  <si>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</si>
  <si>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</si>
  <si>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</si>
  <si>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</si>
  <si>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</si>
  <si>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</si>
  <si>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</si>
  <si>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</si>
  <si>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</si>
  <si>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</si>
  <si>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</si>
  <si>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</si>
  <si>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</si>
  <si>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</si>
  <si>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</si>
  <si>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</si>
  <si>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</si>
  <si>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</si>
  <si>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</si>
  <si>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</si>
  <si>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</si>
  <si>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</si>
  <si>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</si>
  <si>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</si>
  <si>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</si>
  <si>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</si>
  <si>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</si>
  <si>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</si>
  <si>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</si>
  <si>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</si>
  <si>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</si>
  <si>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</si>
  <si>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</si>
  <si>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</si>
  <si>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</si>
  <si>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</si>
  <si>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</si>
  <si>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</si>
  <si>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</si>
  <si>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</si>
  <si>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</si>
  <si>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</si>
  <si>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</si>
  <si>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</si>
  <si>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</si>
  <si>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</si>
  <si>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</si>
  <si>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</si>
  <si>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</si>
  <si>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</si>
  <si>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</si>
  <si>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</si>
  <si>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</si>
  <si>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</si>
  <si>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</si>
  <si>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</si>
  <si>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</si>
  <si>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</si>
  <si>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</si>
  <si>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</si>
  <si>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</si>
  <si>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</si>
  <si>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</si>
  <si>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</si>
  <si>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</si>
  <si>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</si>
  <si>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</si>
  <si>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</si>
  <si>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</si>
  <si>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</si>
  <si>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</si>
  <si>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</si>
  <si>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</si>
  <si>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</si>
  <si>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</si>
  <si>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</si>
  <si>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</si>
  <si>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</si>
  <si>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</si>
  <si>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</si>
  <si>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</si>
  <si>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</si>
  <si>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</si>
  <si>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</si>
  <si>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</si>
  <si>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</si>
  <si>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</si>
  <si>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</si>
  <si>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</si>
  <si>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</si>
  <si>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</si>
  <si>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</si>
  <si>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</si>
  <si>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</si>
  <si>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</si>
  <si>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</si>
  <si>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</si>
  <si>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</si>
  <si>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</si>
  <si>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</si>
  <si>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</si>
  <si>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</si>
  <si>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</si>
  <si>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</si>
  <si>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</si>
  <si>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</si>
  <si>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</si>
  <si>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</si>
  <si>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</si>
  <si>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</si>
  <si>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</si>
  <si>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</si>
  <si>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</si>
  <si>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</si>
  <si>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</si>
  <si>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</si>
  <si>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</si>
  <si>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</si>
  <si>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</si>
  <si>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</si>
  <si>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</si>
  <si>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</si>
  <si>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</si>
  <si>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</si>
  <si>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</si>
  <si>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</si>
  <si>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</si>
  <si>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</si>
  <si>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</si>
  <si>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</si>
  <si>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</si>
  <si>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</si>
  <si>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</si>
  <si>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</si>
  <si>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</si>
  <si>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</si>
  <si>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</si>
  <si>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</si>
  <si>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</si>
  <si>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</si>
  <si>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</si>
  <si>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</si>
  <si>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</si>
  <si>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</si>
  <si>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</si>
  <si>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</si>
  <si>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</si>
  <si>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</si>
  <si>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</si>
  <si>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</si>
  <si>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</si>
  <si>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</si>
  <si>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</si>
  <si>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</si>
  <si>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</si>
  <si>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</si>
  <si>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</si>
  <si>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</si>
  <si>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</si>
  <si>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</si>
  <si>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</si>
  <si>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</si>
  <si>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</si>
  <si>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</si>
  <si>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</si>
  <si>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</si>
  <si>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</si>
  <si>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</si>
  <si>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</si>
  <si>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</si>
  <si>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</si>
  <si>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</si>
  <si>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</si>
  <si>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</si>
  <si>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</si>
  <si>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</si>
  <si>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</si>
  <si>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</si>
  <si>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</si>
  <si>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</si>
  <si>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</si>
  <si>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</si>
  <si>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</si>
  <si>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</si>
  <si>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</si>
  <si>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</si>
  <si>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</si>
  <si>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</si>
  <si>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</si>
  <si>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</si>
  <si>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</si>
  <si>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</si>
  <si>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</si>
  <si>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</si>
  <si>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</si>
  <si>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</si>
  <si>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</si>
  <si>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</si>
  <si>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</si>
  <si>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</si>
  <si>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</si>
  <si>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</si>
  <si>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</si>
  <si>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</si>
  <si>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</si>
  <si>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</si>
  <si>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</si>
  <si>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</si>
  <si>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</si>
  <si>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</si>
  <si>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</si>
  <si>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</si>
  <si>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</si>
  <si>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</si>
  <si>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</si>
  <si>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</si>
  <si>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</si>
  <si>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</si>
  <si>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</si>
  <si>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</si>
  <si>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</si>
  <si>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</si>
  <si>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</si>
  <si>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</si>
  <si>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</si>
  <si>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</si>
  <si>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</si>
  <si>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</si>
  <si>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</si>
  <si>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</si>
  <si>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</si>
  <si>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</si>
  <si>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</si>
  <si>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</si>
  <si>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</si>
  <si>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</si>
  <si>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</si>
  <si>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</si>
  <si>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</si>
  <si>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</si>
  <si>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</si>
  <si>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</si>
  <si>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</si>
  <si>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</si>
  <si>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</si>
  <si>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</si>
  <si>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</si>
  <si>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</si>
  <si>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</si>
  <si>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</si>
  <si>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</si>
  <si>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</si>
  <si>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</si>
  <si>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</si>
  <si>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</si>
  <si>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</si>
  <si>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</si>
  <si>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</si>
  <si>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</si>
  <si>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</si>
  <si>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</si>
  <si>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</si>
  <si>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</si>
  <si>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</si>
  <si>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</si>
  <si>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</si>
  <si>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</si>
  <si>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</si>
  <si>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</si>
  <si>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</si>
  <si>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</si>
  <si>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</si>
  <si>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</si>
  <si>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</si>
  <si>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</si>
  <si>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</si>
  <si>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</si>
  <si>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</si>
  <si>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</si>
  <si>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</si>
  <si>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</si>
  <si>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</si>
  <si>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</si>
  <si>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</si>
  <si>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</si>
  <si>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</si>
  <si>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</si>
  <si>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</si>
  <si>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</si>
  <si>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</si>
  <si>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</si>
  <si>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</si>
  <si>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</si>
  <si>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</si>
  <si>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</si>
  <si>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</si>
  <si>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</si>
  <si>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</si>
  <si>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</si>
  <si>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</si>
  <si>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</si>
  <si>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</si>
  <si>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</si>
  <si>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</si>
  <si>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</si>
  <si>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</si>
  <si>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</si>
  <si>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</si>
  <si>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</si>
  <si>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</si>
  <si>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</si>
  <si>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</si>
  <si>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</si>
  <si>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</si>
  <si>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</si>
  <si>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</si>
  <si>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</si>
  <si>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</si>
  <si>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</si>
  <si>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</si>
  <si>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</si>
  <si>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</si>
  <si>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</si>
  <si>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</si>
  <si>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</si>
  <si>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</si>
  <si>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</si>
  <si>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</si>
  <si>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</si>
  <si>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</si>
  <si>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</si>
  <si>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</si>
  <si>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</si>
  <si>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</si>
  <si>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</si>
  <si>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</si>
  <si>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</si>
  <si>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</si>
  <si>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</si>
  <si>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</si>
  <si>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</si>
  <si>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</si>
  <si>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</si>
  <si>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</si>
  <si>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</si>
  <si>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</si>
  <si>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</si>
  <si>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</si>
  <si>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</si>
  <si>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</si>
  <si>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</si>
  <si>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</si>
  <si>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</si>
  <si>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</si>
  <si>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</si>
  <si>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</si>
  <si>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</si>
  <si>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</si>
  <si>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</si>
  <si>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</si>
  <si>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</si>
  <si>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</si>
  <si>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</si>
  <si>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</si>
  <si>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</si>
  <si>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</si>
  <si>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</si>
  <si>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</si>
  <si>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</si>
  <si>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</si>
  <si>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</si>
  <si>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</si>
  <si>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</si>
  <si>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</si>
  <si>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</si>
  <si>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</si>
  <si>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</si>
  <si>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</si>
  <si>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</si>
  <si>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</si>
  <si>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</si>
  <si>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</si>
  <si>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</si>
  <si>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</si>
  <si>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</si>
  <si>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</si>
  <si>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</si>
  <si>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</si>
  <si>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</si>
  <si>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</si>
  <si>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</si>
  <si>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</si>
  <si>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</si>
  <si>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</si>
  <si>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</si>
  <si>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</si>
  <si>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</si>
  <si>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</si>
  <si>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</si>
  <si>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</si>
  <si>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</si>
  <si>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</si>
  <si>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</si>
  <si>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</si>
  <si>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</si>
  <si>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</si>
  <si>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</si>
  <si>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</si>
  <si>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</si>
  <si>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</si>
  <si>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</si>
  <si>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</si>
  <si>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</si>
  <si>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</si>
  <si>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</si>
  <si>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</si>
  <si>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</si>
  <si>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</si>
  <si>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</si>
  <si>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</si>
  <si>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</si>
  <si>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</si>
  <si>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</si>
  <si>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</si>
  <si>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</si>
  <si>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</si>
  <si>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</si>
  <si>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</si>
  <si>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</si>
  <si>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</si>
  <si>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</si>
  <si>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</si>
  <si>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</si>
  <si>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</si>
  <si>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</si>
  <si>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</si>
  <si>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</si>
  <si>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</si>
  <si>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</si>
  <si>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</si>
  <si>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</si>
  <si>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</si>
  <si>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</si>
  <si>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</si>
  <si>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</si>
  <si>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</si>
  <si>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</si>
  <si>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</si>
  <si>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</si>
  <si>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</si>
  <si>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</si>
  <si>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</si>
  <si>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</si>
  <si>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</si>
  <si>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</si>
  <si>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</si>
  <si>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</si>
  <si>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</si>
  <si>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</si>
  <si>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</si>
  <si>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</si>
  <si>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</si>
  <si>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</si>
  <si>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</si>
  <si>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</si>
  <si>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</si>
  <si>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</si>
  <si>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</si>
  <si>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</si>
  <si>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</si>
  <si>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</si>
  <si>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</si>
  <si>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</si>
  <si>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</si>
  <si>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</si>
  <si>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</si>
  <si>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</si>
  <si>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</si>
  <si>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</si>
  <si>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</si>
  <si>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</si>
  <si>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</si>
  <si>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</si>
  <si>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</si>
  <si>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</si>
  <si>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</si>
  <si>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</si>
  <si>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</si>
  <si>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</si>
  <si>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</si>
  <si>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</si>
  <si>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</si>
  <si>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</si>
  <si>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</si>
  <si>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</si>
  <si>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</si>
  <si>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</si>
  <si>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</si>
  <si>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</si>
  <si>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</si>
  <si>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</si>
  <si>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</si>
  <si>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</si>
  <si>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</si>
  <si>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</si>
  <si>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</si>
  <si>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</si>
  <si>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</si>
  <si>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</si>
  <si>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</si>
  <si>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</si>
  <si>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</si>
  <si>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</si>
  <si>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</si>
  <si>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</si>
  <si>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</si>
  <si>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</si>
  <si>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</si>
  <si>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</si>
  <si>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</si>
  <si>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</si>
  <si>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</si>
  <si>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</si>
  <si>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</si>
  <si>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</si>
  <si>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</si>
  <si>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</si>
  <si>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</si>
  <si>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</si>
  <si>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</si>
  <si>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</si>
  <si>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</si>
  <si>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</si>
  <si>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</si>
  <si>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</si>
  <si>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</si>
  <si>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</si>
  <si>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</si>
  <si>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</si>
  <si>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</si>
  <si>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</si>
  <si>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</si>
  <si>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</si>
  <si>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</si>
  <si>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</si>
  <si>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</si>
  <si>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</si>
  <si>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</si>
  <si>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</si>
  <si>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</si>
  <si>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</si>
  <si>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</si>
  <si>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</si>
  <si>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</si>
  <si>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</si>
  <si>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</si>
  <si>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</si>
  <si>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</si>
  <si>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</si>
  <si>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</si>
  <si>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</si>
  <si>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</si>
  <si>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</si>
  <si>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</si>
  <si>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</si>
  <si>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</si>
  <si>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</si>
  <si>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</si>
  <si>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</si>
  <si>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</si>
  <si>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</si>
  <si>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</si>
  <si>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</si>
  <si>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</si>
  <si>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</si>
  <si>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</si>
  <si>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</si>
  <si>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</si>
  <si>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</si>
  <si>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</si>
  <si>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</si>
  <si>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</si>
  <si>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</si>
  <si>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</si>
  <si>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</si>
  <si>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</si>
  <si>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</si>
  <si>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</si>
  <si>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</si>
  <si>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</si>
  <si>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</si>
  <si>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</si>
  <si>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</si>
  <si>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</si>
  <si>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</si>
  <si>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</si>
  <si>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</si>
  <si>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</si>
  <si>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</si>
  <si>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</si>
  <si>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</si>
  <si>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</si>
  <si>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</si>
  <si>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</si>
  <si>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</si>
  <si>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</si>
  <si>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</si>
  <si>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</si>
  <si>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</si>
  <si>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</si>
  <si>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</si>
  <si>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</si>
  <si>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</si>
  <si>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</si>
  <si>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</si>
  <si>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</si>
  <si>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</si>
  <si>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</si>
  <si>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</si>
  <si>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</si>
  <si>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</si>
  <si>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</si>
  <si>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</si>
  <si>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</si>
  <si>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</si>
  <si>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</si>
  <si>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</si>
  <si>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</si>
  <si>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</si>
  <si>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</si>
  <si>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</si>
  <si>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</si>
  <si>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</si>
  <si>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</si>
  <si>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</si>
  <si>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</si>
  <si>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</si>
  <si>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</si>
  <si>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</si>
  <si>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</si>
  <si>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</si>
  <si>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</si>
  <si>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</si>
  <si>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</si>
  <si>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</si>
  <si>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</si>
  <si>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</si>
  <si>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</si>
  <si>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</si>
  <si>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</si>
  <si>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</si>
  <si>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</si>
  <si>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</si>
  <si>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</si>
  <si>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</si>
  <si>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</si>
  <si>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</si>
  <si>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</si>
  <si>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</si>
  <si>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</si>
  <si>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</si>
  <si>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</si>
  <si>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</si>
  <si>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</si>
  <si>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</si>
  <si>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</si>
  <si>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</si>
  <si>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</si>
  <si>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</si>
  <si>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</si>
  <si>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</si>
  <si>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</si>
  <si>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</si>
  <si>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</si>
  <si>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</si>
  <si>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</si>
  <si>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</si>
  <si>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</si>
  <si>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</si>
  <si>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</si>
  <si>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</si>
  <si>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</si>
  <si>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</si>
  <si>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</si>
  <si>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</si>
  <si>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</si>
  <si>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</si>
  <si>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</si>
  <si>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</si>
  <si>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</si>
  <si>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</si>
  <si>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</si>
  <si>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</si>
  <si>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</si>
  <si>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</si>
  <si>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</si>
  <si>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</si>
  <si>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</si>
  <si>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</si>
  <si>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</si>
  <si>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</si>
  <si>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</si>
  <si>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</si>
  <si>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</si>
  <si>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</si>
  <si>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</si>
  <si>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</si>
  <si>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</si>
  <si>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</si>
  <si>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</si>
  <si>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</si>
  <si>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</si>
  <si>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</si>
  <si>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</si>
  <si>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</si>
  <si>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</si>
  <si>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</si>
  <si>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</si>
  <si>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</si>
  <si>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</si>
  <si>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</si>
  <si>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</si>
  <si>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</si>
  <si>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</si>
  <si>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</si>
  <si>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</si>
  <si>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</si>
  <si>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</si>
  <si>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</si>
  <si>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</si>
  <si>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</si>
  <si>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</si>
  <si>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</si>
  <si>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</si>
  <si>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</si>
  <si>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</si>
  <si>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</si>
  <si>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</si>
  <si>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</si>
  <si>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</si>
  <si>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</si>
  <si>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</si>
  <si>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</si>
  <si>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</si>
  <si>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</si>
  <si>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</si>
  <si>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</si>
  <si>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</si>
  <si>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</si>
  <si>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</si>
  <si>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</si>
  <si>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</si>
  <si>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</si>
  <si>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</si>
  <si>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</si>
  <si>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</si>
  <si>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</si>
  <si>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</si>
  <si>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</si>
  <si>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</si>
  <si>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</si>
  <si>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</si>
  <si>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</si>
  <si>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</si>
  <si>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</si>
  <si>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</si>
  <si>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</si>
  <si>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</si>
  <si>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</si>
  <si>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</si>
  <si>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</si>
  <si>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</si>
  <si>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</si>
  <si>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</si>
  <si>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</si>
  <si>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</si>
  <si>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</si>
  <si>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</si>
  <si>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</si>
  <si>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</si>
  <si>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</si>
  <si>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</si>
  <si>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</si>
  <si>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</si>
  <si>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</si>
  <si>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</si>
  <si>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</si>
  <si>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</si>
  <si>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</si>
  <si>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</si>
  <si>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</si>
  <si>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</si>
  <si>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</si>
  <si>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</si>
  <si>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</si>
  <si>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</si>
  <si>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</si>
  <si>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</si>
  <si>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</si>
  <si>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</si>
  <si>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</si>
  <si>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</si>
  <si>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</si>
  <si>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</si>
  <si>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</si>
  <si>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</si>
  <si>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</si>
  <si>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</si>
  <si>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</si>
  <si>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</si>
  <si>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</si>
  <si>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</si>
  <si>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</si>
  <si>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</si>
  <si>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</si>
  <si>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</si>
  <si>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</si>
  <si>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</si>
  <si>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</si>
  <si>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</si>
  <si>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</si>
  <si>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</si>
  <si>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</si>
  <si>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</si>
  <si>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</si>
  <si>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</si>
  <si>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</si>
  <si>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</si>
  <si>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</si>
  <si>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</si>
  <si>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</si>
  <si>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</si>
  <si>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</si>
  <si>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</si>
  <si>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</si>
  <si>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</si>
  <si>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</si>
  <si>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</si>
  <si>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</si>
  <si>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</si>
  <si>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</si>
  <si>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</si>
  <si>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</si>
  <si>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</si>
  <si>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</si>
  <si>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</si>
  <si>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</si>
  <si>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</si>
  <si>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</si>
  <si>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</si>
  <si>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</si>
  <si>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</si>
  <si>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</si>
  <si>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</si>
  <si>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</si>
  <si>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</si>
  <si>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</si>
  <si>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</si>
  <si>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</si>
  <si>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</si>
  <si>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</si>
  <si>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</si>
  <si>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</si>
  <si>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</si>
  <si>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</si>
  <si>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</si>
  <si>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</si>
  <si>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</si>
  <si>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</si>
  <si>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</si>
  <si>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</si>
  <si>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</si>
  <si>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</si>
  <si>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</si>
  <si>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</si>
  <si>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</si>
  <si>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</si>
  <si>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</si>
  <si>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</si>
  <si>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</si>
  <si>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</si>
  <si>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</si>
  <si>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</si>
  <si>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</si>
  <si>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</si>
  <si>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</si>
  <si>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</si>
  <si>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</si>
  <si>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</si>
  <si>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</si>
  <si>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</si>
  <si>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</si>
  <si>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</si>
  <si>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</si>
  <si>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</si>
  <si>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</si>
  <si>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</si>
  <si>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</si>
  <si>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</si>
  <si>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</si>
  <si>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</si>
  <si>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</si>
  <si>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</si>
  <si>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</si>
  <si>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</si>
  <si>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</si>
  <si>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</si>
  <si>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</si>
  <si>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</si>
  <si>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</si>
  <si>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</si>
  <si>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</si>
  <si>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</si>
  <si>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</si>
  <si>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</si>
  <si>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</si>
  <si>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</si>
  <si>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</si>
  <si>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</si>
  <si>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</si>
  <si>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</si>
  <si>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</si>
  <si>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</si>
  <si>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</si>
  <si>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</si>
  <si>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</si>
  <si>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</si>
  <si>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</si>
  <si>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</si>
  <si>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</si>
  <si>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</si>
  <si>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</si>
  <si>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</si>
  <si>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</si>
  <si>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</si>
  <si>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</si>
  <si>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</si>
  <si>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</si>
  <si>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</si>
  <si>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</si>
  <si>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</si>
  <si>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</si>
  <si>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</si>
  <si>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</si>
  <si>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</si>
  <si>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</si>
  <si>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</si>
  <si>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</si>
  <si>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</si>
  <si>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</si>
  <si>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</si>
  <si>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</si>
  <si>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</si>
  <si>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</si>
  <si>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</si>
  <si>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</si>
  <si>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</si>
  <si>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</si>
  <si>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</si>
  <si>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</si>
  <si>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</si>
  <si>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</si>
  <si>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</si>
  <si>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</si>
  <si>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</si>
  <si>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</si>
  <si>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</si>
  <si>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</si>
  <si>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</si>
  <si>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</si>
  <si>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</si>
  <si>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</si>
  <si>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</si>
  <si>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</si>
  <si>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</si>
  <si>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</si>
  <si>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</si>
  <si>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</si>
  <si>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</si>
  <si>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</si>
  <si>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</si>
  <si>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</si>
  <si>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</si>
  <si>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</si>
  <si>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</si>
  <si>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</si>
  <si>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</si>
  <si>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</si>
  <si>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</si>
  <si>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</si>
  <si>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</si>
  <si>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</si>
  <si>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</si>
  <si>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</si>
  <si>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</si>
  <si>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</si>
  <si>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</si>
  <si>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</si>
  <si>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</si>
  <si>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</si>
  <si>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</si>
  <si>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</si>
  <si>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</si>
  <si>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</si>
  <si>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</si>
  <si>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</si>
  <si>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</si>
  <si>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</si>
  <si>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</si>
  <si>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</si>
  <si>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</si>
  <si>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</si>
  <si>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</si>
  <si>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</si>
  <si>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</si>
  <si>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</si>
  <si>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</si>
  <si>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</si>
  <si>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</si>
  <si>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</si>
  <si>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</si>
  <si>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</si>
  <si>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</si>
  <si>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</si>
  <si>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</si>
  <si>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</si>
  <si>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</si>
  <si>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</si>
  <si>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</si>
  <si>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</si>
  <si>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</si>
  <si>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</si>
  <si>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</si>
  <si>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</si>
  <si>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</si>
  <si>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</si>
  <si>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</si>
  <si>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</si>
  <si>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</si>
  <si>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</si>
  <si>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</si>
  <si>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</si>
  <si>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</si>
  <si>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</si>
  <si>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</si>
  <si>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</si>
  <si>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</si>
  <si>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</si>
  <si>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</si>
  <si>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</si>
  <si>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</si>
  <si>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</si>
  <si>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</si>
  <si>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</si>
  <si>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</si>
  <si>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</si>
  <si>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</si>
  <si>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</si>
  <si>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</si>
  <si>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</si>
  <si>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</si>
  <si>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</si>
  <si>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</si>
  <si>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</si>
  <si>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</si>
  <si>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</si>
  <si>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</si>
  <si>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</si>
  <si>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</si>
  <si>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</si>
  <si>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</si>
  <si>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</si>
  <si>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</si>
  <si>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</si>
  <si>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</si>
  <si>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</si>
  <si>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</si>
  <si>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</si>
  <si>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</si>
  <si>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</si>
  <si>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</si>
  <si>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</si>
  <si>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</si>
  <si>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</si>
  <si>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</si>
  <si>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</si>
  <si>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</si>
  <si>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</si>
  <si>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</si>
  <si>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</si>
  <si>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</si>
  <si>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</si>
  <si>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</si>
  <si>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</si>
  <si>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</si>
  <si>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</si>
  <si>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</si>
  <si>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</si>
  <si>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</si>
  <si>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</si>
  <si>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</si>
  <si>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</si>
  <si>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</si>
  <si>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</si>
  <si>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</si>
  <si>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</si>
  <si>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</si>
  <si>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</si>
  <si>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</si>
  <si>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</si>
  <si>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</si>
  <si>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</si>
  <si>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</si>
  <si>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</si>
  <si>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</si>
  <si>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</si>
  <si>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</si>
  <si>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</si>
  <si>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</si>
  <si>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</si>
  <si>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</si>
  <si>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</si>
  <si>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</si>
  <si>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</si>
  <si>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</si>
  <si>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</si>
  <si>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</si>
  <si>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</si>
  <si>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</si>
  <si>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</si>
  <si>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</si>
  <si>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</si>
  <si>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</si>
  <si>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</si>
  <si>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</si>
  <si>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</si>
  <si>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</si>
  <si>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</si>
  <si>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</si>
  <si>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</si>
  <si>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</si>
  <si>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</si>
  <si>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</si>
  <si>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</si>
  <si>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</si>
  <si>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</si>
  <si>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</si>
  <si>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</si>
  <si>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</si>
  <si>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</si>
  <si>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</si>
  <si>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</si>
  <si>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</si>
  <si>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</si>
  <si>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</si>
  <si>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</si>
  <si>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</si>
  <si>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</si>
  <si>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</si>
  <si>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</si>
  <si>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</si>
  <si>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</si>
  <si>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</si>
  <si>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</si>
  <si>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</si>
  <si>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</si>
  <si>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</si>
  <si>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</si>
  <si>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</si>
  <si>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</si>
  <si>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</si>
  <si>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</si>
  <si>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</si>
  <si>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</si>
  <si>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</si>
  <si>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</si>
  <si>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</si>
  <si>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</si>
  <si>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</si>
  <si>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</si>
  <si>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</si>
  <si>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</si>
  <si>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</si>
  <si>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</si>
  <si>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</si>
  <si>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</si>
  <si>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</si>
  <si>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</si>
  <si>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</si>
  <si>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</si>
  <si>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</si>
  <si>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</si>
  <si>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</si>
  <si>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</si>
  <si>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</si>
  <si>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</si>
  <si>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</si>
  <si>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</si>
  <si>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</si>
  <si>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</si>
  <si>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</si>
  <si>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</si>
  <si>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</si>
  <si>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</si>
  <si>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</si>
  <si>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</si>
  <si>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</si>
  <si>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</si>
  <si>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</si>
  <si>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</si>
  <si>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</si>
  <si>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</si>
  <si>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</si>
  <si>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</si>
  <si>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</si>
  <si>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</si>
  <si>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</si>
  <si>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</si>
  <si>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</si>
  <si>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</si>
  <si>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</si>
  <si>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</si>
  <si>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</si>
  <si>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</si>
  <si>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</si>
  <si>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</si>
  <si>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</si>
  <si>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</si>
  <si>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</si>
  <si>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</si>
  <si>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</si>
  <si>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</si>
  <si>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</si>
  <si>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</si>
  <si>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</si>
  <si>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</si>
  <si>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</si>
  <si>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</si>
  <si>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</si>
  <si>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</si>
  <si>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</si>
  <si>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</si>
  <si>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</si>
  <si>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</si>
  <si>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</si>
  <si>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</si>
  <si>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</si>
  <si>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</si>
  <si>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</si>
  <si>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</si>
  <si>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</si>
  <si>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</si>
  <si>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</si>
  <si>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</si>
  <si>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</si>
  <si>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</si>
  <si>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</si>
  <si>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</si>
  <si>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</si>
  <si>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</si>
  <si>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</si>
  <si>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</si>
  <si>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</si>
  <si>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</si>
  <si>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</si>
  <si>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</si>
  <si>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</si>
  <si>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</si>
  <si>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</si>
  <si>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</si>
  <si>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</si>
  <si>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</si>
  <si>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</si>
  <si>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</si>
  <si>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</si>
  <si>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</si>
  <si>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</si>
  <si>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</si>
  <si>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</si>
  <si>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</si>
  <si>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</si>
  <si>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</si>
  <si>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</si>
  <si>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</si>
  <si>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</si>
  <si>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</si>
  <si>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</si>
  <si>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</si>
  <si>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</si>
  <si>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</si>
  <si>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</si>
  <si>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</si>
  <si>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</si>
  <si>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</si>
  <si>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</si>
  <si>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</si>
  <si>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</si>
  <si>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</si>
  <si>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</si>
  <si>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</si>
  <si>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</si>
  <si>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</si>
  <si>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</si>
  <si>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</si>
  <si>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</si>
  <si>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</si>
  <si>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</si>
  <si>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</si>
  <si>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</si>
  <si>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</si>
  <si>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</si>
  <si>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</si>
  <si>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</si>
  <si>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</si>
  <si>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</si>
  <si>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</si>
  <si>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</si>
  <si>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</si>
  <si>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</si>
  <si>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</si>
  <si>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</si>
  <si>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</si>
  <si>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</si>
  <si>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</si>
  <si>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</si>
  <si>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</si>
  <si>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</si>
  <si>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</si>
  <si>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</si>
  <si>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</si>
  <si>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</si>
  <si>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</si>
  <si>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</si>
  <si>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</si>
  <si>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</si>
  <si>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</si>
  <si>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</si>
  <si>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</si>
  <si>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</si>
  <si>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</si>
  <si>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</si>
  <si>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</si>
  <si>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</si>
  <si>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</si>
  <si>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</si>
  <si>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</si>
  <si>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</si>
  <si>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</si>
  <si>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</si>
  <si>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</si>
  <si>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</si>
  <si>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</si>
  <si>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</si>
  <si>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</si>
  <si>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</si>
  <si>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</si>
  <si>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</si>
  <si>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</si>
  <si>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</si>
  <si>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</si>
  <si>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</si>
  <si>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</si>
  <si>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</si>
  <si>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</si>
  <si>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</si>
  <si>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</si>
  <si>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</si>
  <si>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</si>
  <si>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</si>
  <si>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</si>
  <si>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</si>
  <si>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</si>
  <si>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</si>
  <si>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</si>
  <si>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</si>
  <si>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</si>
  <si>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</si>
  <si>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</si>
  <si>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</si>
  <si>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</si>
  <si>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</si>
  <si>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</si>
  <si>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</si>
  <si>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</si>
  <si>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</si>
  <si>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</si>
  <si>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</si>
  <si>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</si>
  <si>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</si>
  <si>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</si>
  <si>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</si>
  <si>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</si>
  <si>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</si>
  <si>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</si>
  <si>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</si>
  <si>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</si>
  <si>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</si>
  <si>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</si>
  <si>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</si>
  <si>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</si>
  <si>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</si>
  <si>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</si>
  <si>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</si>
  <si>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</si>
  <si>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</si>
  <si>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</si>
  <si>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</si>
  <si>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</si>
  <si>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</si>
  <si>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</si>
  <si>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</si>
  <si>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</si>
  <si>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</si>
  <si>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</si>
  <si>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</si>
  <si>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</si>
  <si>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</si>
  <si>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</si>
  <si>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</si>
  <si>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</si>
  <si>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</si>
  <si>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</si>
  <si>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</si>
  <si>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</si>
  <si>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</si>
  <si>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</si>
  <si>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</si>
  <si>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</si>
  <si>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</si>
  <si>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</si>
  <si>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</si>
  <si>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</si>
  <si>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</si>
  <si>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</si>
  <si>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</si>
  <si>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</si>
  <si>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</si>
  <si>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</si>
  <si>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</si>
  <si>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</si>
  <si>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</si>
  <si>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</si>
  <si>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</si>
  <si>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</si>
  <si>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</si>
  <si>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</si>
  <si>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</si>
  <si>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</si>
  <si>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</si>
  <si>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</si>
  <si>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</si>
  <si>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</si>
  <si>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</si>
  <si>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</si>
  <si>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</si>
  <si>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</si>
  <si>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</si>
  <si>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</si>
  <si>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</si>
  <si>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</si>
  <si>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</si>
  <si>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</si>
  <si>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</si>
  <si>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</si>
  <si>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</si>
  <si>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</si>
  <si>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</si>
  <si>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</si>
  <si>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</si>
  <si>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</si>
  <si>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</si>
  <si>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</si>
  <si>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</si>
  <si>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</si>
  <si>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</si>
  <si>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</si>
  <si>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</si>
  <si>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</si>
  <si>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</si>
  <si>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</si>
  <si>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</si>
  <si>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</si>
  <si>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</si>
  <si>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</si>
  <si>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</si>
  <si>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</si>
  <si>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</si>
  <si>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</si>
  <si>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</si>
  <si>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</si>
  <si>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</si>
  <si>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</si>
  <si>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</si>
  <si>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</si>
  <si>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</si>
  <si>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</si>
  <si>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</si>
  <si>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</si>
  <si>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</si>
  <si>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</si>
  <si>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</si>
  <si>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</si>
  <si>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</si>
  <si>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</si>
  <si>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</si>
  <si>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</si>
  <si>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</si>
  <si>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</si>
  <si>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</si>
  <si>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</si>
  <si>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</si>
  <si>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</si>
  <si>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</si>
  <si>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</si>
  <si>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</si>
  <si>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</si>
  <si>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</si>
  <si>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</si>
  <si>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</si>
  <si>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</si>
  <si>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</si>
  <si>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</si>
  <si>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</si>
  <si>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</si>
  <si>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</si>
  <si>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</si>
  <si>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</si>
  <si>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</si>
  <si>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</si>
  <si>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</si>
  <si>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</si>
  <si>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</si>
  <si>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</si>
  <si>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</si>
  <si>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</si>
  <si>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</si>
  <si>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</si>
  <si>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</si>
  <si>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</si>
  <si>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</si>
  <si>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</si>
  <si>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</si>
  <si>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</si>
  <si>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</si>
  <si>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</si>
  <si>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</si>
  <si>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</si>
  <si>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</si>
  <si>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</si>
  <si>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</si>
  <si>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</si>
  <si>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</si>
  <si>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</si>
  <si>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</si>
  <si>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</si>
  <si>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</si>
  <si>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</si>
  <si>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</si>
  <si>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</si>
  <si>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</si>
  <si>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</si>
  <si>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</si>
  <si>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</si>
  <si>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</si>
  <si>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</si>
  <si>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</si>
  <si>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</si>
  <si>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</si>
  <si>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</si>
  <si>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</si>
  <si>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</si>
  <si>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</si>
  <si>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</si>
  <si>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</si>
  <si>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</si>
  <si>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</si>
  <si>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</si>
  <si>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</si>
  <si>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</si>
  <si>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</si>
  <si>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</si>
  <si>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</si>
  <si>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</si>
  <si>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</si>
  <si>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</si>
  <si>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</si>
  <si>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</si>
  <si>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</si>
  <si>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</si>
  <si>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</si>
  <si>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</si>
  <si>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</si>
  <si>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</si>
  <si>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</si>
  <si>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</si>
  <si>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</si>
  <si>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</si>
  <si>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</si>
  <si>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</si>
  <si>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</si>
  <si>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</si>
  <si>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</si>
  <si>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</si>
  <si>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</si>
  <si>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</si>
  <si>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</si>
  <si>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</si>
  <si>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</si>
  <si>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</si>
  <si>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</si>
  <si>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</si>
  <si>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</si>
  <si>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</si>
  <si>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</si>
  <si>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</si>
  <si>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</si>
  <si>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</si>
  <si>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</si>
  <si>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</si>
  <si>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</si>
  <si>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</si>
  <si>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</si>
  <si>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</si>
  <si>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</si>
  <si>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</si>
  <si>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</si>
  <si>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</si>
  <si>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</si>
  <si>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</si>
  <si>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</si>
  <si>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</si>
  <si>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</si>
  <si>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</si>
  <si>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</si>
  <si>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</si>
  <si>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</si>
  <si>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</si>
  <si>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</si>
  <si>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</si>
  <si>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</si>
  <si>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</si>
  <si>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</si>
  <si>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</si>
  <si>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</si>
  <si>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</si>
  <si>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</si>
  <si>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</si>
  <si>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</si>
  <si>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</si>
  <si>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</si>
  <si>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</si>
  <si>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</si>
  <si>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</si>
  <si>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</si>
  <si>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</si>
  <si>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</si>
  <si>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</si>
  <si>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</si>
  <si>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</si>
  <si>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</si>
  <si>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</si>
  <si>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</si>
  <si>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</si>
  <si>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</si>
  <si>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</si>
  <si>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</si>
  <si>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</si>
  <si>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</si>
  <si>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</si>
  <si>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</si>
  <si>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</si>
  <si>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</si>
  <si>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</si>
  <si>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</si>
  <si>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</si>
  <si>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</si>
  <si>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</si>
  <si>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</si>
  <si>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</si>
  <si>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</si>
  <si>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</si>
  <si>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</si>
  <si>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</si>
  <si>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</si>
  <si>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</si>
  <si>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</si>
  <si>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</si>
  <si>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</si>
  <si>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</si>
  <si>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</si>
  <si>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</si>
  <si>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</si>
  <si>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</si>
  <si>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</si>
  <si>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</si>
  <si>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</si>
  <si>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</si>
  <si>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</si>
  <si>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</si>
  <si>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</si>
  <si>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</si>
  <si>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</si>
  <si>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</si>
  <si>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</si>
  <si>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</si>
  <si>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</si>
  <si>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</si>
  <si>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</si>
  <si>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</si>
  <si>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</si>
  <si>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</si>
  <si>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</si>
  <si>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</si>
  <si>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</si>
  <si>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</si>
  <si>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</si>
  <si>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</si>
  <si>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</si>
  <si>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</si>
  <si>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</si>
  <si>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</si>
  <si>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</si>
  <si>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</si>
  <si>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</si>
  <si>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</si>
  <si>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</si>
  <si>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</si>
  <si>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</si>
  <si>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</si>
  <si>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</si>
  <si>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</si>
  <si>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</si>
  <si>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</si>
  <si>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</si>
  <si>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</si>
  <si>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</si>
  <si>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</si>
  <si>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</si>
  <si>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</si>
  <si>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</si>
  <si>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</si>
  <si>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</si>
  <si>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</si>
  <si>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</si>
  <si>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</si>
  <si>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</si>
  <si>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</si>
  <si>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</si>
  <si>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</si>
  <si>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</si>
  <si>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</si>
  <si>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</si>
  <si>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</si>
  <si>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</si>
  <si>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</si>
  <si>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</si>
  <si>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</si>
  <si>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</si>
  <si>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</si>
  <si>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</si>
  <si>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</si>
  <si>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</si>
  <si>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</si>
  <si>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</si>
  <si>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</si>
  <si>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</si>
  <si>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</si>
  <si>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</si>
  <si>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</si>
  <si>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</si>
  <si>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</si>
  <si>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</si>
  <si>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</si>
  <si>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</si>
  <si>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</si>
  <si>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</si>
  <si>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</si>
  <si>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</si>
  <si>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</si>
  <si>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</si>
  <si>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</si>
  <si>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</si>
  <si>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</si>
  <si>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</si>
  <si>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</si>
  <si>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</si>
  <si>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</si>
  <si>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</si>
  <si>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</si>
  <si>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</si>
  <si>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</si>
  <si>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</si>
  <si>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</si>
  <si>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</si>
  <si>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</si>
  <si>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</si>
  <si>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</si>
  <si>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</si>
  <si>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</si>
  <si>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</si>
  <si>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</si>
  <si>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</si>
  <si>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</si>
  <si>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</si>
  <si>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</si>
  <si>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</si>
  <si>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</si>
  <si>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</si>
  <si>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</si>
  <si>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</si>
  <si>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</si>
  <si>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</si>
  <si>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</si>
  <si>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</si>
  <si>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</si>
  <si>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</si>
  <si>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</si>
  <si>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</si>
  <si>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</si>
  <si>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</si>
  <si>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</si>
  <si>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</si>
  <si>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</si>
  <si>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</si>
  <si>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</si>
  <si>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</si>
  <si>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</si>
  <si>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</si>
  <si>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</si>
  <si>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</si>
  <si>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</si>
  <si>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</si>
  <si>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</si>
  <si>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</si>
  <si>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</si>
  <si>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</si>
  <si>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</si>
  <si>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</si>
  <si>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</si>
  <si>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</si>
  <si>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</si>
  <si>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</si>
  <si>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</si>
  <si>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</si>
  <si>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</si>
  <si>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</si>
  <si>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</si>
  <si>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</si>
  <si>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</si>
  <si>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</si>
  <si>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</si>
  <si>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</si>
  <si>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</si>
  <si>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</si>
  <si>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</si>
  <si>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</si>
  <si>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</si>
  <si>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</si>
  <si>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</si>
  <si>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</si>
  <si>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</si>
  <si>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</si>
  <si>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</si>
  <si>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</si>
  <si>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</si>
  <si>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</si>
  <si>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</si>
  <si>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</si>
  <si>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</si>
  <si>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</si>
  <si>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</si>
  <si>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</si>
  <si>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</si>
  <si>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</si>
  <si>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</si>
  <si>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</si>
  <si>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</si>
  <si>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</si>
  <si>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</si>
  <si>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</si>
  <si>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</si>
  <si>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</si>
  <si>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</si>
  <si>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</si>
  <si>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</si>
  <si>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</si>
  <si>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</si>
  <si>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</si>
  <si>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</si>
  <si>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</si>
  <si>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</si>
  <si>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</si>
  <si>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</si>
  <si>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</si>
  <si>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</si>
  <si>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</si>
  <si>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</si>
  <si>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</si>
  <si>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</si>
  <si>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</si>
  <si>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</si>
  <si>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</si>
  <si>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</si>
  <si>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</si>
  <si>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</si>
  <si>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</si>
  <si>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</si>
  <si>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</si>
  <si>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</si>
  <si>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</si>
  <si>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</si>
  <si>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</si>
  <si>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</si>
  <si>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</si>
  <si>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</si>
  <si>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</si>
  <si>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</si>
  <si>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</si>
  <si>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</si>
  <si>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</si>
  <si>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</si>
  <si>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</si>
  <si>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</si>
  <si>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</si>
  <si>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</si>
  <si>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</si>
  <si>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</si>
  <si>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</si>
  <si>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</si>
  <si>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</si>
  <si>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</si>
  <si>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</si>
  <si>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</si>
  <si>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</si>
  <si>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</si>
  <si>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</si>
  <si>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</si>
  <si>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</si>
  <si>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</si>
  <si>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</si>
  <si>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</si>
  <si>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</si>
  <si>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</si>
  <si>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</si>
  <si>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</si>
  <si>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</si>
  <si>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</si>
  <si>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</si>
  <si>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</si>
  <si>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</si>
  <si>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</si>
  <si>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</si>
  <si>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</si>
  <si>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</si>
  <si>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</si>
  <si>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</si>
  <si>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</si>
  <si>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</si>
  <si>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</si>
  <si>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</si>
  <si>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</si>
  <si>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</si>
  <si>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</si>
  <si>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</si>
  <si>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</si>
  <si>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</si>
  <si>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</si>
  <si>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</si>
  <si>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</si>
  <si>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</si>
  <si>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</si>
  <si>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</si>
  <si>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</si>
  <si>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</si>
  <si>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</si>
  <si>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</si>
  <si>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</si>
  <si>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</si>
  <si>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</si>
  <si>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</si>
  <si>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</si>
  <si>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</si>
  <si>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</si>
  <si>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</si>
  <si>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</si>
  <si>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</si>
  <si>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</si>
  <si>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</si>
  <si>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</si>
  <si>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</si>
  <si>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</si>
  <si>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</si>
  <si>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</si>
  <si>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</si>
  <si>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</si>
  <si>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</si>
  <si>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</si>
  <si>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</si>
  <si>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</si>
  <si>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</si>
  <si>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</si>
  <si>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</si>
  <si>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</si>
  <si>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</si>
  <si>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</si>
  <si>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</si>
  <si>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</si>
  <si>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</si>
  <si>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</si>
  <si>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</si>
  <si>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</si>
  <si>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</si>
  <si>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</si>
  <si>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</si>
  <si>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</si>
  <si>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</si>
  <si>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</si>
  <si>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</si>
  <si>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</si>
  <si>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</si>
  <si>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</si>
  <si>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</si>
  <si>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</si>
  <si>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</si>
  <si>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</si>
  <si>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</si>
  <si>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</si>
  <si>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</si>
  <si>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</si>
  <si>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</si>
  <si>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</si>
  <si>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</si>
  <si>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</si>
  <si>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</si>
  <si>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</si>
  <si>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</si>
  <si>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</si>
  <si>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</si>
  <si>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</si>
  <si>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</si>
  <si>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</si>
  <si>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</si>
  <si>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</si>
  <si>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</si>
  <si>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</si>
  <si>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</si>
  <si>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</si>
  <si>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</si>
  <si>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</si>
  <si>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</si>
  <si>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</si>
  <si>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</si>
  <si>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</si>
  <si>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</si>
  <si>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</si>
  <si>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</si>
  <si>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</si>
  <si>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</si>
  <si>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</si>
  <si>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</si>
  <si>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</si>
  <si>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</si>
  <si>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</si>
  <si>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</si>
  <si>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</si>
  <si>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</si>
  <si>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</si>
  <si>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</si>
  <si>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</si>
  <si>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</si>
  <si>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</si>
  <si>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</si>
  <si>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</si>
  <si>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</si>
  <si>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</si>
  <si>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</si>
  <si>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</si>
  <si>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</si>
  <si>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</si>
  <si>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</si>
  <si>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</si>
  <si>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</si>
  <si>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</si>
  <si>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</si>
  <si>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</si>
  <si>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</si>
  <si>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</si>
  <si>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</si>
  <si>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</si>
  <si>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</si>
  <si>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</si>
  <si>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</si>
  <si>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</si>
  <si>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</si>
  <si>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</si>
  <si>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</si>
  <si>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</si>
  <si>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</si>
  <si>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</si>
  <si>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</si>
  <si>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</si>
  <si>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</si>
  <si>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</si>
  <si>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</si>
  <si>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</si>
  <si>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</si>
  <si>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</si>
  <si>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</si>
  <si>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</si>
  <si>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</si>
  <si>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</si>
  <si>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</si>
  <si>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</si>
  <si>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</si>
  <si>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</si>
  <si>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</si>
  <si>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</si>
  <si>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</si>
  <si>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</si>
  <si>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</si>
  <si>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</si>
  <si>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</si>
  <si>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</si>
  <si>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</si>
  <si>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</si>
  <si>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</si>
  <si>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</si>
  <si>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</si>
  <si>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</si>
  <si>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</si>
  <si>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</si>
  <si>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</si>
  <si>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</si>
  <si>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</si>
  <si>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</si>
  <si>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</si>
  <si>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</si>
  <si>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</si>
  <si>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</si>
  <si>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</si>
  <si>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</si>
  <si>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</si>
  <si>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</si>
  <si>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</si>
  <si>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</si>
  <si>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</si>
  <si>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</si>
  <si>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</si>
  <si>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</si>
  <si>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</si>
  <si>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</si>
  <si>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</si>
  <si>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</si>
  <si>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</si>
  <si>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</si>
  <si>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</si>
  <si>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</si>
  <si>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</si>
  <si>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</si>
  <si>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</si>
  <si>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</si>
  <si>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</si>
  <si>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</si>
  <si>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</si>
  <si>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</si>
  <si>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</si>
  <si>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</si>
  <si>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</si>
  <si>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</si>
  <si>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</si>
  <si>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</si>
  <si>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</si>
  <si>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</si>
  <si>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</si>
  <si>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</si>
  <si>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</si>
  <si>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</si>
  <si>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</si>
  <si>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</si>
  <si>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</si>
  <si>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</si>
  <si>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</si>
  <si>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</si>
  <si>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</si>
  <si>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</si>
  <si>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</si>
  <si>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</si>
  <si>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</si>
  <si>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</si>
  <si>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</si>
  <si>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</si>
  <si>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</si>
  <si>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</si>
  <si>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</si>
  <si>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</si>
  <si>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</si>
  <si>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</si>
  <si>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</si>
  <si>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</si>
  <si>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</si>
  <si>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</si>
  <si>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</si>
  <si>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</si>
  <si>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</si>
  <si>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</si>
  <si>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</si>
  <si>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</si>
  <si>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</si>
  <si>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</si>
  <si>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</si>
  <si>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</si>
  <si>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</si>
  <si>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</si>
  <si>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</si>
  <si>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</si>
  <si>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</si>
  <si>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</si>
  <si>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</si>
  <si>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</si>
  <si>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</si>
  <si>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</si>
  <si>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</si>
  <si>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</si>
  <si>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</si>
  <si>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</si>
  <si>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</si>
  <si>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</si>
  <si>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</si>
  <si>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</si>
  <si>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</si>
  <si>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</si>
  <si>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</si>
  <si>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</si>
  <si>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</si>
  <si>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</si>
  <si>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</si>
  <si>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</si>
  <si>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</si>
  <si>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</si>
  <si>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</si>
  <si>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</si>
  <si>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</si>
  <si>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</si>
  <si>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</si>
  <si>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</si>
  <si>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</si>
  <si>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</si>
  <si>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</si>
  <si>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</si>
  <si>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</si>
  <si>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</si>
  <si>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</si>
  <si>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</si>
  <si>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</si>
  <si>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</si>
  <si>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</si>
  <si>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</si>
  <si>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</si>
  <si>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</si>
  <si>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</si>
  <si>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</si>
  <si>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</si>
  <si>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</si>
  <si>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</si>
  <si>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</si>
  <si>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</si>
  <si>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</si>
  <si>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</si>
  <si>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</si>
  <si>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</si>
  <si>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</si>
  <si>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</si>
  <si>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</si>
  <si>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</si>
  <si>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</si>
  <si>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</si>
  <si>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</si>
  <si>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</si>
  <si>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</si>
  <si>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</si>
  <si>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</si>
  <si>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</si>
  <si>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</si>
  <si>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</si>
  <si>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</si>
  <si>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</si>
  <si>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</si>
  <si>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</si>
  <si>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</si>
  <si>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</si>
  <si>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</si>
  <si>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</si>
  <si>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</si>
  <si>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</si>
  <si>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</si>
  <si>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</si>
  <si>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</si>
  <si>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</si>
  <si>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</si>
  <si>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</si>
  <si>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</si>
  <si>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</si>
  <si>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</si>
  <si>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</si>
  <si>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</si>
  <si>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</si>
  <si>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</si>
  <si>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</si>
  <si>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</si>
  <si>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</si>
  <si>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</si>
  <si>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</si>
  <si>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</si>
  <si>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</si>
  <si>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</si>
  <si>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</si>
  <si>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</si>
  <si>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</si>
  <si>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</si>
  <si>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</si>
  <si>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</si>
  <si>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</si>
  <si>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</si>
  <si>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</si>
  <si>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</si>
  <si>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</si>
  <si>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</si>
  <si>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</si>
  <si>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</si>
  <si>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</si>
  <si>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</si>
  <si>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</si>
  <si>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</si>
  <si>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</si>
  <si>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</si>
  <si>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</si>
  <si>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</si>
  <si>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</si>
  <si>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</si>
  <si>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</si>
  <si>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</si>
  <si>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</si>
  <si>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</si>
  <si>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</si>
  <si>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</si>
  <si>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</si>
  <si>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</si>
  <si>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</si>
  <si>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</si>
  <si>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</si>
  <si>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</si>
  <si>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</si>
  <si>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</si>
  <si>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</si>
  <si>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</si>
  <si>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</si>
  <si>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</si>
  <si>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</si>
  <si>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</si>
  <si>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</si>
  <si>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</si>
  <si>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</si>
  <si>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</si>
  <si>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</si>
  <si>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</si>
  <si>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</si>
  <si>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</si>
  <si>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</si>
  <si>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</si>
  <si>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</si>
  <si>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</si>
  <si>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</si>
  <si>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</si>
  <si>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</si>
  <si>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</si>
  <si>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</si>
  <si>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</si>
  <si>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</si>
  <si>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</si>
  <si>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</si>
  <si>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</si>
  <si>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</si>
  <si>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</si>
  <si>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</si>
  <si>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</si>
  <si>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</si>
  <si>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</si>
  <si>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</si>
  <si>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</si>
  <si>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</si>
  <si>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</si>
  <si>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</si>
  <si>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</si>
  <si>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</si>
  <si>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</si>
  <si>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</si>
  <si>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</si>
  <si>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</si>
  <si>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</si>
  <si>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</si>
  <si>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</si>
  <si>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</si>
  <si>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</si>
  <si>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</si>
  <si>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</si>
  <si>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</si>
  <si>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</si>
  <si>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</si>
  <si>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</si>
  <si>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</si>
  <si>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</si>
  <si>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</si>
  <si>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</si>
  <si>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</si>
  <si>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</si>
  <si>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</si>
  <si>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</si>
  <si>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</si>
  <si>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</si>
  <si>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</si>
  <si>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</si>
  <si>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</si>
  <si>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</si>
  <si>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</si>
  <si>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</si>
  <si>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</si>
  <si>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</si>
  <si>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</si>
  <si>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</si>
  <si>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</si>
  <si>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</si>
  <si>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</si>
  <si>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</si>
  <si>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</si>
  <si>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</si>
  <si>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</si>
  <si>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</si>
  <si>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</si>
  <si>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</si>
  <si>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</si>
  <si>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</si>
  <si>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</si>
  <si>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</si>
  <si>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</si>
  <si>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</si>
  <si>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</si>
  <si>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</si>
  <si>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</si>
  <si>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</si>
  <si>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</si>
  <si>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</si>
  <si>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</si>
  <si>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</si>
  <si>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</si>
  <si>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</si>
  <si>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</si>
  <si>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</si>
  <si>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</si>
  <si>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</si>
  <si>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</si>
  <si>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</si>
  <si>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</si>
  <si>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</si>
  <si>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</si>
  <si>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</si>
  <si>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</si>
  <si>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</si>
  <si>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</si>
  <si>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</si>
  <si>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</si>
  <si>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</si>
  <si>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</si>
  <si>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</si>
  <si>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</si>
  <si>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</si>
  <si>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</si>
  <si>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</si>
  <si>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</si>
  <si>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</si>
  <si>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</si>
  <si>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</si>
  <si>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</si>
  <si>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</si>
  <si>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</si>
  <si>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</si>
  <si>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</si>
  <si>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</si>
  <si>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</si>
  <si>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</si>
  <si>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</si>
  <si>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</si>
  <si>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</si>
  <si>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</si>
  <si>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</si>
  <si>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</si>
  <si>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</si>
  <si>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</si>
  <si>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</si>
  <si>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</si>
  <si>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</si>
  <si>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</si>
  <si>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</si>
  <si>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</si>
  <si>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</si>
  <si>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</si>
  <si>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</si>
  <si>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</si>
  <si>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</si>
  <si>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</si>
  <si>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</si>
  <si>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</si>
  <si>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</si>
  <si>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</si>
  <si>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</si>
  <si>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</si>
  <si>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</si>
  <si>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</si>
  <si>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</si>
  <si>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</si>
  <si>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</si>
  <si>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</si>
  <si>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</si>
  <si>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</si>
  <si>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</si>
  <si>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</si>
  <si>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</si>
  <si>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</si>
  <si>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</si>
  <si>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</si>
  <si>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</si>
  <si>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</si>
  <si>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</si>
  <si>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</si>
  <si>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</si>
  <si>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</si>
  <si>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</si>
  <si>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</si>
  <si>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</si>
  <si>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</si>
  <si>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</si>
  <si>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</si>
  <si>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</si>
  <si>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</si>
  <si>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</si>
  <si>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</si>
  <si>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</si>
  <si>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</si>
  <si>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</si>
  <si>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</si>
  <si>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</si>
  <si>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</si>
  <si>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</si>
  <si>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</si>
  <si>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</si>
  <si>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</si>
  <si>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</si>
  <si>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</si>
  <si>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</si>
  <si>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</si>
  <si>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</si>
  <si>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</si>
  <si>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</si>
  <si>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</si>
  <si>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</si>
  <si>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</si>
  <si>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</si>
  <si>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</si>
  <si>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</si>
  <si>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</si>
  <si>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</si>
  <si>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</si>
  <si>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</si>
  <si>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</si>
  <si>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</si>
  <si>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</si>
  <si>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</si>
  <si>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</si>
  <si>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</si>
  <si>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</si>
  <si>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</si>
  <si>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</si>
  <si>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</si>
  <si>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</si>
  <si>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</si>
  <si>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</si>
  <si>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</si>
  <si>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</si>
  <si>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</si>
  <si>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</si>
  <si>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</si>
  <si>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</si>
  <si>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</si>
  <si>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</si>
  <si>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</si>
  <si>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</si>
  <si>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</si>
  <si>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</si>
  <si>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</si>
  <si>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</si>
  <si>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</si>
  <si>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</si>
  <si>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</si>
  <si>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</si>
  <si>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</si>
  <si>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</si>
  <si>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</si>
  <si>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</si>
  <si>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</si>
  <si>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</si>
  <si>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</si>
  <si>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</si>
  <si>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</si>
  <si>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</si>
  <si>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</si>
  <si>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</si>
  <si>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</si>
  <si>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</si>
  <si>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</si>
  <si>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</si>
  <si>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</si>
  <si>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</si>
  <si>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</si>
  <si>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</si>
  <si>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</si>
  <si>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</si>
  <si>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</si>
  <si>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</si>
  <si>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</si>
  <si>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</si>
  <si>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</si>
  <si>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</si>
  <si>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</si>
  <si>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</si>
  <si>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</si>
  <si>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</si>
  <si>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</si>
  <si>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</si>
  <si>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</si>
  <si>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</si>
  <si>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</si>
  <si>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</si>
  <si>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</si>
  <si>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</si>
  <si>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</si>
  <si>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</si>
  <si>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</si>
  <si>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</si>
  <si>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</si>
  <si>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</si>
  <si>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</si>
  <si>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</si>
  <si>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</si>
  <si>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</si>
  <si>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</si>
  <si>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</si>
  <si>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</si>
  <si>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</si>
  <si>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</si>
  <si>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</si>
  <si>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</si>
  <si>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</si>
  <si>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</si>
  <si>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</si>
  <si>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</si>
  <si>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</si>
  <si>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</si>
  <si>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</si>
  <si>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</si>
  <si>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</si>
  <si>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</si>
  <si>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</si>
  <si>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</si>
  <si>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</si>
  <si>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</si>
  <si>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</si>
  <si>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</si>
  <si>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</si>
  <si>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</si>
  <si>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</si>
  <si>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</si>
  <si>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</si>
  <si>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</si>
  <si>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</si>
  <si>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</si>
  <si>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</si>
  <si>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</si>
  <si>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</si>
  <si>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</si>
  <si>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</si>
  <si>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</si>
  <si>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</si>
  <si>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</si>
  <si>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</si>
  <si>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</si>
  <si>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</si>
  <si>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</si>
  <si>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</si>
  <si>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</si>
  <si>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</si>
  <si>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</si>
  <si>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</si>
  <si>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</si>
  <si>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</si>
  <si>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</si>
  <si>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</si>
  <si>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</si>
  <si>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</si>
  <si>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</si>
  <si>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</si>
  <si>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</si>
  <si>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</si>
  <si>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</si>
  <si>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</si>
  <si>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</si>
  <si>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</si>
  <si>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</si>
  <si>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</si>
  <si>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</si>
  <si>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</si>
  <si>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</si>
  <si>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</si>
  <si>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</si>
  <si>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</si>
  <si>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</si>
  <si>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</si>
  <si>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</si>
  <si>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</si>
  <si>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</si>
  <si>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</si>
  <si>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</si>
  <si>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</si>
  <si>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</si>
  <si>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</si>
  <si>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</si>
  <si>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</si>
  <si>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</si>
  <si>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</si>
  <si>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</si>
  <si>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</si>
  <si>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</si>
  <si>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</si>
  <si>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</si>
  <si>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</si>
  <si>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</si>
  <si>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</si>
  <si>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</si>
  <si>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</si>
  <si>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</si>
  <si>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</si>
  <si>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</si>
  <si>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</si>
  <si>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</si>
  <si>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</si>
  <si>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</si>
  <si>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</si>
  <si>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</si>
  <si>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</si>
  <si>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</si>
  <si>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</si>
  <si>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</si>
  <si>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</si>
  <si>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</si>
  <si>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</si>
  <si>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</si>
  <si>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</si>
  <si>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</si>
  <si>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</si>
  <si>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</si>
  <si>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</si>
  <si>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</si>
  <si>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</si>
  <si>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</si>
  <si>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</si>
  <si>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</si>
  <si>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</si>
  <si>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</si>
  <si>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</si>
  <si>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</si>
  <si>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</si>
  <si>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</si>
  <si>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</si>
  <si>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</si>
  <si>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</si>
  <si>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</si>
  <si>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</si>
  <si>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</si>
  <si>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</si>
  <si>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</si>
  <si>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</si>
  <si>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</si>
  <si>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</si>
  <si>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</si>
  <si>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</si>
  <si>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</si>
  <si>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</si>
  <si>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</si>
  <si>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</si>
  <si>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</si>
  <si>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</si>
  <si>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</si>
  <si>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</si>
  <si>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</si>
  <si>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</si>
  <si>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</si>
  <si>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</si>
  <si>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</si>
  <si>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</si>
  <si>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</si>
  <si>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</si>
  <si>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</si>
  <si>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</si>
  <si>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</si>
  <si>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</si>
  <si>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</si>
  <si>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</si>
  <si>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</si>
  <si>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</si>
  <si>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</si>
  <si>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</si>
  <si>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</si>
  <si>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</si>
  <si>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</si>
  <si>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</si>
  <si>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</si>
  <si>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</si>
  <si>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</si>
  <si>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</si>
  <si>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</si>
  <si>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</si>
  <si>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</si>
  <si>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</si>
  <si>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</si>
  <si>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</si>
  <si>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</si>
  <si>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</si>
  <si>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</si>
  <si>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</si>
  <si>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</si>
  <si>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</si>
  <si>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</si>
  <si>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</si>
  <si>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</si>
  <si>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</si>
  <si>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</si>
  <si>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</si>
  <si>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</si>
  <si>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</si>
  <si>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</si>
  <si>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</si>
  <si>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</si>
  <si>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</si>
  <si>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</si>
  <si>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</si>
  <si>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</si>
  <si>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</si>
  <si>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</si>
  <si>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</si>
  <si>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</si>
  <si>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</si>
  <si>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</si>
  <si>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</si>
  <si>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</si>
  <si>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</si>
  <si>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</si>
  <si>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</si>
  <si>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</si>
  <si>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</si>
  <si>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</si>
  <si>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</si>
  <si>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</si>
  <si>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</si>
  <si>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</si>
  <si>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</si>
  <si>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</si>
  <si>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</si>
  <si>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</si>
  <si>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</si>
  <si>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</si>
  <si>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</si>
  <si>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</si>
  <si>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</si>
  <si>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</si>
  <si>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</si>
  <si>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</si>
  <si>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</si>
  <si>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</si>
  <si>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</si>
  <si>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</si>
  <si>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</si>
  <si>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</si>
  <si>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</si>
  <si>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</si>
  <si>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</si>
  <si>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</si>
  <si>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</si>
  <si>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</si>
  <si>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</si>
  <si>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</si>
  <si>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</si>
  <si>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</si>
  <si>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</si>
  <si>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</si>
  <si>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</si>
  <si>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</si>
  <si>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</si>
  <si>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</si>
  <si>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</si>
  <si>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</si>
  <si>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</si>
  <si>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</si>
  <si>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</si>
  <si>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</si>
  <si>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</si>
  <si>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</si>
  <si>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</si>
  <si>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</si>
  <si>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</si>
  <si>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</si>
  <si>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</si>
  <si>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</si>
  <si>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</si>
  <si>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</si>
  <si>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</si>
  <si>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</si>
  <si>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</si>
  <si>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</si>
  <si>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</si>
  <si>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</si>
  <si>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</si>
  <si>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</si>
  <si>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</si>
  <si>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</si>
  <si>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</si>
  <si>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</si>
  <si>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</si>
  <si>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</si>
  <si>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</si>
  <si>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</si>
  <si>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</si>
  <si>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</si>
  <si>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</si>
  <si>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</si>
  <si>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</si>
  <si>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</si>
  <si>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</si>
  <si>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</si>
  <si>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</si>
  <si>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</si>
  <si>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</si>
  <si>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</si>
  <si>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</si>
  <si>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</si>
  <si>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</si>
  <si>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</si>
  <si>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</si>
  <si>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</si>
  <si>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</si>
  <si>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</si>
  <si>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</si>
  <si>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</si>
  <si>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</si>
  <si>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</si>
  <si>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</si>
  <si>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</si>
  <si>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</si>
  <si>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</si>
  <si>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</si>
  <si>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</si>
  <si>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</si>
  <si>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</si>
  <si>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</si>
  <si>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</si>
  <si>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</si>
  <si>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</si>
  <si>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</si>
  <si>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</si>
  <si>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</si>
  <si>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</si>
  <si>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</si>
  <si>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</si>
  <si>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</si>
  <si>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</si>
  <si>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</si>
  <si>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</si>
  <si>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</si>
  <si>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</si>
  <si>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</si>
  <si>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</si>
  <si>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</si>
  <si>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</si>
  <si>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</si>
  <si>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</si>
  <si>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</si>
  <si>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</si>
  <si>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</si>
  <si>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</si>
  <si>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</si>
  <si>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</si>
  <si>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</si>
  <si>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</si>
  <si>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</si>
  <si>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</si>
  <si>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</si>
  <si>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</si>
  <si>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</si>
  <si>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</si>
  <si>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</si>
  <si>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</si>
  <si>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</si>
  <si>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</si>
  <si>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</si>
  <si>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</si>
  <si>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</si>
  <si>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</si>
  <si>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</si>
  <si>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</si>
  <si>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</si>
  <si>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</si>
  <si>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</si>
  <si>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</si>
  <si>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</si>
  <si>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</si>
  <si>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</si>
  <si>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</si>
  <si>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</si>
  <si>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</si>
  <si>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</si>
  <si>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</si>
  <si>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</si>
  <si>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</si>
  <si>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</si>
  <si>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</si>
  <si>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</si>
  <si>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</si>
  <si>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</si>
  <si>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</si>
  <si>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</si>
  <si>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</si>
  <si>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</si>
  <si>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</si>
  <si>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</si>
  <si>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</si>
  <si>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</si>
  <si>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</si>
  <si>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</si>
  <si>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</si>
  <si>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</si>
  <si>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</si>
  <si>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</si>
  <si>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</si>
  <si>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</si>
  <si>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</si>
  <si>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</si>
  <si>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</si>
  <si>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</si>
  <si>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</si>
  <si>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</si>
  <si>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</si>
  <si>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</si>
  <si>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</si>
  <si>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</si>
  <si>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</si>
  <si>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</si>
  <si>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</si>
  <si>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</si>
  <si>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</si>
  <si>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</si>
  <si>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</si>
  <si>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</si>
  <si>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</si>
  <si>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</si>
  <si>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</si>
  <si>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</si>
  <si>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</si>
  <si>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</si>
  <si>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</si>
  <si>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</si>
  <si>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</si>
  <si>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</si>
  <si>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</si>
  <si>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</si>
  <si>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</si>
  <si>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</si>
  <si>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</si>
  <si>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</si>
  <si>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</si>
  <si>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</si>
  <si>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</si>
  <si>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</si>
  <si>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</si>
  <si>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</si>
  <si>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</si>
  <si>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</si>
  <si>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</si>
  <si>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</si>
  <si>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</si>
  <si>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</si>
  <si>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</si>
  <si>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</si>
  <si>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</si>
  <si>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</si>
  <si>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</si>
  <si>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</si>
  <si>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</si>
  <si>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</si>
  <si>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</si>
  <si>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</si>
  <si>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</si>
  <si>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</si>
  <si>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</si>
  <si>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</si>
  <si>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</si>
  <si>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</si>
  <si>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</si>
  <si>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</si>
  <si>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</si>
  <si>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</si>
  <si>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</si>
  <si>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</si>
  <si>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</si>
  <si>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</si>
  <si>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</si>
  <si>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</si>
  <si>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</si>
  <si>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</si>
  <si>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</si>
  <si>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</si>
  <si>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</si>
  <si>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</si>
  <si>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</si>
  <si>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</si>
  <si>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</si>
  <si>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</si>
  <si>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</si>
  <si>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</si>
  <si>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</si>
  <si>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</si>
  <si>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</si>
  <si>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</si>
  <si>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</si>
  <si>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</si>
  <si>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</si>
  <si>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</si>
  <si>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</si>
  <si>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</si>
  <si>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</si>
  <si>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</si>
  <si>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</si>
  <si>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</si>
  <si>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</si>
  <si>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</si>
  <si>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</si>
  <si>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</si>
  <si>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</si>
  <si>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</si>
  <si>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</si>
  <si>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</si>
  <si>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</si>
  <si>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</si>
  <si>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</si>
  <si>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</si>
  <si>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</si>
  <si>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</si>
  <si>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</si>
  <si>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</si>
  <si>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</si>
  <si>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</si>
  <si>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</si>
  <si>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</si>
  <si>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</si>
  <si>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</si>
  <si>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</si>
  <si>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</si>
  <si>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</si>
  <si>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</si>
  <si>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</si>
  <si>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</si>
  <si>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</si>
  <si>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</si>
  <si>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</si>
  <si>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</si>
  <si>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</si>
  <si>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</si>
  <si>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</si>
  <si>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</si>
  <si>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</si>
  <si>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</si>
  <si>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</si>
  <si>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</si>
  <si>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</si>
  <si>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</si>
  <si>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</si>
  <si>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</si>
  <si>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</si>
  <si>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</si>
  <si>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</si>
  <si>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</si>
  <si>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</si>
  <si>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</si>
  <si>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</si>
  <si>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</si>
  <si>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</si>
  <si>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</si>
  <si>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</si>
  <si>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</si>
  <si>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</si>
  <si>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</si>
  <si>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</si>
  <si>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</si>
  <si>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</si>
  <si>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</si>
  <si>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</si>
  <si>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</si>
  <si>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</si>
  <si>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</si>
  <si>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</si>
  <si>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</si>
  <si>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</si>
  <si>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</si>
  <si>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</si>
  <si>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</si>
  <si>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</si>
  <si>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</si>
  <si>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</si>
  <si>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</si>
  <si>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</si>
  <si>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</si>
  <si>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</si>
  <si>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</si>
  <si>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</si>
  <si>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</si>
  <si>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</si>
  <si>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</si>
  <si>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</si>
  <si>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</si>
  <si>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</si>
  <si>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</si>
  <si>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</si>
  <si>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</si>
  <si>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</si>
  <si>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</si>
  <si>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</si>
  <si>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</si>
  <si>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</si>
  <si>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</si>
  <si>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</si>
  <si>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</si>
  <si>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</si>
  <si>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</si>
  <si>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</si>
  <si>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</si>
  <si>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</si>
  <si>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</si>
  <si>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</si>
  <si>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</si>
  <si>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</si>
  <si>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</si>
  <si>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</si>
  <si>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</si>
  <si>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</si>
  <si>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</si>
  <si>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</si>
  <si>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</si>
  <si>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</si>
  <si>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</si>
  <si>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</si>
  <si>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</si>
  <si>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</si>
  <si>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</si>
  <si>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</si>
  <si>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</si>
  <si>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</si>
  <si>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</si>
  <si>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</si>
  <si>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</si>
  <si>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</si>
  <si>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</si>
  <si>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</si>
  <si>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</si>
  <si>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</si>
  <si>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</si>
  <si>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</si>
  <si>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</si>
  <si>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</si>
  <si>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</si>
  <si>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</si>
  <si>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</si>
  <si>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</si>
  <si>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</si>
  <si>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</si>
  <si>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</si>
  <si>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</si>
  <si>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</si>
  <si>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</si>
  <si>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</si>
  <si>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</si>
  <si>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</si>
  <si>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</si>
  <si>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</si>
  <si>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</si>
  <si>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</si>
  <si>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</si>
  <si>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</si>
  <si>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</si>
  <si>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</si>
  <si>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</si>
  <si>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</si>
  <si>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</si>
  <si>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</si>
  <si>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</si>
  <si>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</si>
  <si>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</si>
  <si>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</si>
  <si>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</si>
  <si>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</si>
  <si>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</si>
  <si>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</si>
  <si>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</si>
  <si>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</si>
  <si>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</si>
  <si>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</si>
  <si>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</si>
  <si>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</si>
  <si>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</si>
  <si>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</si>
  <si>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</si>
  <si>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</si>
  <si>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</si>
  <si>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</si>
  <si>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</si>
  <si>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</si>
  <si>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</si>
  <si>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</si>
  <si>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</si>
  <si>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</si>
  <si>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</si>
  <si>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</si>
  <si>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</si>
  <si>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</si>
  <si>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</si>
  <si>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</si>
  <si>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</si>
  <si>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</si>
  <si>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</si>
  <si>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</si>
  <si>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</si>
  <si>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</si>
  <si>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</si>
  <si>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</si>
  <si>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</si>
  <si>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</si>
  <si>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</si>
  <si>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</si>
  <si>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</si>
  <si>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</si>
  <si>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</si>
  <si>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</si>
  <si>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</si>
  <si>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</si>
  <si>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</si>
  <si>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</si>
  <si>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</si>
  <si>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</si>
  <si>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</si>
  <si>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</si>
  <si>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</si>
  <si>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</si>
  <si>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</si>
  <si>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</si>
  <si>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</si>
  <si>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</si>
  <si>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</si>
  <si>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</si>
  <si>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</si>
  <si>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</si>
  <si>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</si>
  <si>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</si>
  <si>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</si>
  <si>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</si>
  <si>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</si>
  <si>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</si>
  <si>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</si>
  <si>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</si>
  <si>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</si>
  <si>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</si>
  <si>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</si>
  <si>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</si>
  <si>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</si>
  <si>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</si>
  <si>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</si>
  <si>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</si>
  <si>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</si>
  <si>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</si>
  <si>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</si>
  <si>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</si>
  <si>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</si>
  <si>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</si>
  <si>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</si>
  <si>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</si>
  <si>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</si>
  <si>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</si>
  <si>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</si>
  <si>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</si>
  <si>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</si>
  <si>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</si>
  <si>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</si>
  <si>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</si>
  <si>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</si>
  <si>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</si>
  <si>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</si>
  <si>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</si>
  <si>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</si>
  <si>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</si>
  <si>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</si>
  <si>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</si>
  <si>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</si>
  <si>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</si>
  <si>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</si>
  <si>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</si>
  <si>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</si>
  <si>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</si>
  <si>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</si>
  <si>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</si>
  <si>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</si>
  <si>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</si>
  <si>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</si>
  <si>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</si>
  <si>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</si>
  <si>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</si>
  <si>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</si>
  <si>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</si>
  <si>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</si>
  <si>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</si>
  <si>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</si>
  <si>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</si>
  <si>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</si>
  <si>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</si>
  <si>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</si>
  <si>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</si>
  <si>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</si>
  <si>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</si>
  <si>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</si>
  <si>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</si>
  <si>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</si>
  <si>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</si>
  <si>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</si>
  <si>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</si>
  <si>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</si>
  <si>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</si>
  <si>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</si>
  <si>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</si>
  <si>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</si>
  <si>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</si>
  <si>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</si>
  <si>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</si>
  <si>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</si>
  <si>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</si>
  <si>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</si>
  <si>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</si>
  <si>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</si>
  <si>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</si>
  <si>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</si>
  <si>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</si>
  <si>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</si>
  <si>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</si>
  <si>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</si>
  <si>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</si>
  <si>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</si>
  <si>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</si>
  <si>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</si>
  <si>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</si>
  <si>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</si>
  <si>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</si>
  <si>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</si>
  <si>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</si>
  <si>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</si>
  <si>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</si>
  <si>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</si>
  <si>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</si>
  <si>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</si>
  <si>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</si>
  <si>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</si>
  <si>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</si>
  <si>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</si>
  <si>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</si>
  <si>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</si>
  <si>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</si>
  <si>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</si>
  <si>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</si>
  <si>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</si>
  <si>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</si>
  <si>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</si>
  <si>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</si>
  <si>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</si>
  <si>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</si>
  <si>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</si>
  <si>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</si>
  <si>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</si>
  <si>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</si>
  <si>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</si>
  <si>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</si>
  <si>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</si>
  <si>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</si>
  <si>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</si>
  <si>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</si>
  <si>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</si>
  <si>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</si>
  <si>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</si>
  <si>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</si>
  <si>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</si>
  <si>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</si>
  <si>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</si>
  <si>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</si>
  <si>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</si>
  <si>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</si>
  <si>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</si>
  <si>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</si>
  <si>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</si>
  <si>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</si>
  <si>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</si>
  <si>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</si>
  <si>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</si>
  <si>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</si>
  <si>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</si>
  <si>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</si>
  <si>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</si>
  <si>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</si>
  <si>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</si>
  <si>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</si>
  <si>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</si>
  <si>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</si>
  <si>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</si>
  <si>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</si>
  <si>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</si>
  <si>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</si>
  <si>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</si>
  <si>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</si>
  <si>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</si>
  <si>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</si>
  <si>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</si>
  <si>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</si>
  <si>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</si>
  <si>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</si>
  <si>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</si>
  <si>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</si>
  <si>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</si>
  <si>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</si>
  <si>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</si>
  <si>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</si>
  <si>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</si>
  <si>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</si>
  <si>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</si>
  <si>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</si>
  <si>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</si>
  <si>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</si>
  <si>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</si>
  <si>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</si>
  <si>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</si>
  <si>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</si>
  <si>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</si>
  <si>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</si>
  <si>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</si>
  <si>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</si>
  <si>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</si>
  <si>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</si>
  <si>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</si>
  <si>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</si>
  <si>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</si>
  <si>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</si>
  <si>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</si>
  <si>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</si>
  <si>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</si>
  <si>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</si>
  <si>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</si>
  <si>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</si>
  <si>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</si>
  <si>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</si>
  <si>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</si>
  <si>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</si>
  <si>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</si>
  <si>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</si>
  <si>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</si>
  <si>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</si>
  <si>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</si>
  <si>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</si>
  <si>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</si>
  <si>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</si>
  <si>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</si>
  <si>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</si>
  <si>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</si>
  <si>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</si>
  <si>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</si>
  <si>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</si>
  <si>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</si>
  <si>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</si>
  <si>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</si>
  <si>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</si>
  <si>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</si>
  <si>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</si>
  <si>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</si>
  <si>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</si>
  <si>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</si>
  <si>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</si>
  <si>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</si>
  <si>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</si>
  <si>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</si>
  <si>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</si>
  <si>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</si>
  <si>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</si>
  <si>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</si>
  <si>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</si>
  <si>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</si>
  <si>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</si>
  <si>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</si>
  <si>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</si>
  <si>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</si>
  <si>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</si>
  <si>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</si>
  <si>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</si>
  <si>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</si>
  <si>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</si>
  <si>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</si>
  <si>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</si>
  <si>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</si>
  <si>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</si>
  <si>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</si>
  <si>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</si>
  <si>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</si>
  <si>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</si>
  <si>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</si>
  <si>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</si>
  <si>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</si>
  <si>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</si>
  <si>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</si>
  <si>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</si>
  <si>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</si>
  <si>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</si>
  <si>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</si>
  <si>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</si>
  <si>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</si>
  <si>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</si>
  <si>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</si>
  <si>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</si>
  <si>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</si>
  <si>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</si>
  <si>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</si>
  <si>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</si>
  <si>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</si>
  <si>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</si>
  <si>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</si>
  <si>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</si>
  <si>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</si>
  <si>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</si>
  <si>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</si>
  <si>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</si>
  <si>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</si>
  <si>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</si>
  <si>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</si>
  <si>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</si>
  <si>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</si>
  <si>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</si>
  <si>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</si>
  <si>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</si>
  <si>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</si>
  <si>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</si>
  <si>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</si>
  <si>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</si>
  <si>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</si>
  <si>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</si>
  <si>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</si>
  <si>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</si>
  <si>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</si>
  <si>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</si>
  <si>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</si>
  <si>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</si>
  <si>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</si>
  <si>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</si>
  <si>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</si>
  <si>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</si>
  <si>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</si>
  <si>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</si>
  <si>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</si>
  <si>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</si>
  <si>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</si>
  <si>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</si>
  <si>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</si>
  <si>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</si>
  <si>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</si>
  <si>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</si>
  <si>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</si>
  <si>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</si>
  <si>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</si>
  <si>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</si>
  <si>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</si>
  <si>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</si>
  <si>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</si>
  <si>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</si>
  <si>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</si>
  <si>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</si>
  <si>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</si>
  <si>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</si>
  <si>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</si>
  <si>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</si>
  <si>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</si>
  <si>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</si>
  <si>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</si>
  <si>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</si>
  <si>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</si>
  <si>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</si>
  <si>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</si>
  <si>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</si>
  <si>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</si>
  <si>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</si>
  <si>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</si>
  <si>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</si>
  <si>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</si>
  <si>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</si>
  <si>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</si>
  <si>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</si>
  <si>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</si>
  <si>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</si>
  <si>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</si>
  <si>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</si>
  <si>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</si>
  <si>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</si>
  <si>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</si>
  <si>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</si>
  <si>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</si>
  <si>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</si>
  <si>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</si>
  <si>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</si>
  <si>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</si>
  <si>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</si>
  <si>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</si>
  <si>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</si>
  <si>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</si>
  <si>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</si>
  <si>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</si>
  <si>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</si>
  <si>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</si>
  <si>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</si>
  <si>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</si>
  <si>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</si>
  <si>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</si>
  <si>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</si>
  <si>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</si>
  <si>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</si>
  <si>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</si>
  <si>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</si>
  <si>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</si>
  <si>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</si>
  <si>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</si>
  <si>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</si>
  <si>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</si>
  <si>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</si>
  <si>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</si>
  <si>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</si>
  <si>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</si>
  <si>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</si>
  <si>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</si>
  <si>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</si>
  <si>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</si>
  <si>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</si>
  <si>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</si>
  <si>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</si>
  <si>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</si>
  <si>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</si>
  <si>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</si>
  <si>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</si>
  <si>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</si>
  <si>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</si>
  <si>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</si>
  <si>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</si>
  <si>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</si>
  <si>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</si>
  <si>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</si>
  <si>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</si>
  <si>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</si>
  <si>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</si>
  <si>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</si>
  <si>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</si>
  <si>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</si>
  <si>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</si>
  <si>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</si>
  <si>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</si>
  <si>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</si>
  <si>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</si>
  <si>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</si>
  <si>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</si>
  <si>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</si>
  <si>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</si>
  <si>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</si>
  <si>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</si>
  <si>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</si>
  <si>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</si>
  <si>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</si>
  <si>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</si>
  <si>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</si>
  <si>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</si>
  <si>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</si>
  <si>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</si>
  <si>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</si>
  <si>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</si>
  <si>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</si>
  <si>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</si>
  <si>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</si>
  <si>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</si>
  <si>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</si>
  <si>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</si>
  <si>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</si>
  <si>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</si>
  <si>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</si>
  <si>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</si>
  <si>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</si>
  <si>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</si>
  <si>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</si>
  <si>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</si>
  <si>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</si>
  <si>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</si>
  <si>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</si>
  <si>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</si>
  <si>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</si>
  <si>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</si>
  <si>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</si>
  <si>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</si>
  <si>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</si>
  <si>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</si>
  <si>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</si>
  <si>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</si>
  <si>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</si>
  <si>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</si>
  <si>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</si>
  <si>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</si>
  <si>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</si>
  <si>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</si>
  <si>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</si>
  <si>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</si>
  <si>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</si>
  <si>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</si>
  <si>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</si>
  <si>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</si>
  <si>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</si>
  <si>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</si>
  <si>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</si>
  <si>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</si>
  <si>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</si>
  <si>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</si>
  <si>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</si>
  <si>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</si>
  <si>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</si>
  <si>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</si>
  <si>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</si>
  <si>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</si>
  <si>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</si>
  <si>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</si>
  <si>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</si>
  <si>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</si>
  <si>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</si>
  <si>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</si>
  <si>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</si>
  <si>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</si>
  <si>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</si>
  <si>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</si>
  <si>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</si>
  <si>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</si>
  <si>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</si>
  <si>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</si>
  <si>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</si>
  <si>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</si>
  <si>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</si>
  <si>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</si>
  <si>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</si>
  <si>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</si>
  <si>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</si>
  <si>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</si>
  <si>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</si>
  <si>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</si>
  <si>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</si>
  <si>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</si>
  <si>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</si>
  <si>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</si>
  <si>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</si>
  <si>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</si>
  <si>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</si>
  <si>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</si>
  <si>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</si>
  <si>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</si>
  <si>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</si>
  <si>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</si>
  <si>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</si>
  <si>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</si>
  <si>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</si>
  <si>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</si>
  <si>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</si>
  <si>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</si>
  <si>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</si>
  <si>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</si>
  <si>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</si>
  <si>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</si>
  <si>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</si>
  <si>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</si>
  <si>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</si>
  <si>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</si>
  <si>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</si>
  <si>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</si>
  <si>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</si>
  <si>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</si>
  <si>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</si>
  <si>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</si>
  <si>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</si>
  <si>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</si>
  <si>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</si>
  <si>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</si>
  <si>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</si>
  <si>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</si>
  <si>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</si>
  <si>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</si>
  <si>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</si>
  <si>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</si>
  <si>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</si>
  <si>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</si>
  <si>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</si>
  <si>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</si>
  <si>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</si>
  <si>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</si>
  <si>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</si>
  <si>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</si>
  <si>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</si>
  <si>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</si>
  <si>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</si>
  <si>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</si>
  <si>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</si>
  <si>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</si>
  <si>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</si>
  <si>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</si>
  <si>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</si>
  <si>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</si>
  <si>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</si>
  <si>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</si>
  <si>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</si>
  <si>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</si>
  <si>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</si>
  <si>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</si>
  <si>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</si>
  <si>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</si>
  <si>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</si>
  <si>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</si>
  <si>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</si>
  <si>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</si>
  <si>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</si>
  <si>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</si>
  <si>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</si>
  <si>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</si>
  <si>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</si>
  <si>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</si>
  <si>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</si>
  <si>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</si>
  <si>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</si>
  <si>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</si>
  <si>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</si>
  <si>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</si>
  <si>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</si>
  <si>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</si>
  <si>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</si>
  <si>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</si>
  <si>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</si>
  <si>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</si>
  <si>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</si>
  <si>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</si>
  <si>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</si>
  <si>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</si>
  <si>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</si>
  <si>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</si>
  <si>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</si>
  <si>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</si>
  <si>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</si>
  <si>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</si>
  <si>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</si>
  <si>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</si>
  <si>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</si>
  <si>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</si>
  <si>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</si>
  <si>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</si>
  <si>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</si>
  <si>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</si>
  <si>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</si>
  <si>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</si>
  <si>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</si>
  <si>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</si>
  <si>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</si>
  <si>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</si>
  <si>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</si>
  <si>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</si>
  <si>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</si>
  <si>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</si>
  <si>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</si>
  <si>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</si>
  <si>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</si>
  <si>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</si>
  <si>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</si>
  <si>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</si>
  <si>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</si>
  <si>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</si>
  <si>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</si>
  <si>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</si>
  <si>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</si>
  <si>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</si>
  <si>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</si>
  <si>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</si>
  <si>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</si>
  <si>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</si>
  <si>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</si>
  <si>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</si>
  <si>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</si>
  <si>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</si>
  <si>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</si>
  <si>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</si>
  <si>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</si>
  <si>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</si>
  <si>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</si>
  <si>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</si>
  <si>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</si>
  <si>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</si>
  <si>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</si>
  <si>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</si>
  <si>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</si>
  <si>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</si>
  <si>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</si>
  <si>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</si>
  <si>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</si>
  <si>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</si>
  <si>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</si>
  <si>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</si>
  <si>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</si>
  <si>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</si>
  <si>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</si>
  <si>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</si>
  <si>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</si>
  <si>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</si>
  <si>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</si>
  <si>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</si>
  <si>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</si>
  <si>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</si>
  <si>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</si>
  <si>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</si>
  <si>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</si>
  <si>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</si>
  <si>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</si>
  <si>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</si>
  <si>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</si>
  <si>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</si>
  <si>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</si>
  <si>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</si>
  <si>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</si>
  <si>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</si>
  <si>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</si>
  <si>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</si>
  <si>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</si>
  <si>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</si>
  <si>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</si>
  <si>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</si>
  <si>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</si>
  <si>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</si>
  <si>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</si>
  <si>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</si>
  <si>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</si>
  <si>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</si>
  <si>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</si>
  <si>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</si>
  <si>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</si>
  <si>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</si>
  <si>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</si>
  <si>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</si>
  <si>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</si>
  <si>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</si>
  <si>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</si>
  <si>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</si>
  <si>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</si>
  <si>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</si>
  <si>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</si>
  <si>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</si>
  <si>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</si>
  <si>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</si>
  <si>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</si>
  <si>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</si>
  <si>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</si>
  <si>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</si>
  <si>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</si>
  <si>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</si>
  <si>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</si>
  <si>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</si>
  <si>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</si>
  <si>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</si>
  <si>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</si>
  <si>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</si>
  <si>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</si>
  <si>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</si>
  <si>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</si>
  <si>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</si>
  <si>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</si>
  <si>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</si>
  <si>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</si>
  <si>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</si>
  <si>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</si>
  <si>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</si>
  <si>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</si>
  <si>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</si>
  <si>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</si>
  <si>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</si>
  <si>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</si>
  <si>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</si>
  <si>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</si>
  <si>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</si>
  <si>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</si>
  <si>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</si>
  <si>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</si>
  <si>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</si>
  <si>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</si>
  <si>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</si>
  <si>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</si>
  <si>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</si>
  <si>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</si>
  <si>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</si>
  <si>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</si>
  <si>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</si>
  <si>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</si>
  <si>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</si>
  <si>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</si>
  <si>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</si>
  <si>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</si>
  <si>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</si>
  <si>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</si>
  <si>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</si>
  <si>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</si>
  <si>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</si>
  <si>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</si>
  <si>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</si>
  <si>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</si>
  <si>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</si>
  <si>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</si>
  <si>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</si>
  <si>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</si>
  <si>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</si>
  <si>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</si>
  <si>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</si>
  <si>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</si>
  <si>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</si>
  <si>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</si>
  <si>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</si>
  <si>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</si>
  <si>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</si>
  <si>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</si>
  <si>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</si>
  <si>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</si>
  <si>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</si>
  <si>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</si>
  <si>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</si>
  <si>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</si>
  <si>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</si>
  <si>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</si>
  <si>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</si>
  <si>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</si>
  <si>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</si>
  <si>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</si>
  <si>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</si>
  <si>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</si>
  <si>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</si>
  <si>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</si>
  <si>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</si>
  <si>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</si>
  <si>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</si>
  <si>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</si>
  <si>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</si>
  <si>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</si>
  <si>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</si>
  <si>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</si>
  <si>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</si>
  <si>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</si>
  <si>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</si>
  <si>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</si>
  <si>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</si>
  <si>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</si>
  <si>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</si>
  <si>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</si>
  <si>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</si>
  <si>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</si>
  <si>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</si>
  <si>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</si>
  <si>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</si>
  <si>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</si>
  <si>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</si>
  <si>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</si>
  <si>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</si>
  <si>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</si>
  <si>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</si>
  <si>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</si>
  <si>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</si>
  <si>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</si>
  <si>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</si>
  <si>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</si>
  <si>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</si>
  <si>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</si>
  <si>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</si>
  <si>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</si>
  <si>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</si>
  <si>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</si>
  <si>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</si>
  <si>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</si>
  <si>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</si>
  <si>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</si>
  <si>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</si>
  <si>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</si>
  <si>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</si>
  <si>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</si>
  <si>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</si>
  <si>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</si>
  <si>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</si>
  <si>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</si>
  <si>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</si>
  <si>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</si>
  <si>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</si>
  <si>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</si>
  <si>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</si>
  <si>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</si>
  <si>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</si>
  <si>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</si>
  <si>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</si>
  <si>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</si>
  <si>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</si>
  <si>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</si>
  <si>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</si>
  <si>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</si>
  <si>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</si>
  <si>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</si>
  <si>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</si>
  <si>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</si>
  <si>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</si>
  <si>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</si>
  <si>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</si>
  <si>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</si>
  <si>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</si>
  <si>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</si>
  <si>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</si>
  <si>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</si>
  <si>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</si>
  <si>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</si>
  <si>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</si>
  <si>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</si>
  <si>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</si>
  <si>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</si>
  <si>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</si>
  <si>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</si>
  <si>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</si>
  <si>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</si>
  <si>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</si>
  <si>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</si>
  <si>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</si>
  <si>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</si>
  <si>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</si>
  <si>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</si>
  <si>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</si>
  <si>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</si>
  <si>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</si>
  <si>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</si>
  <si>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</si>
  <si>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</si>
  <si>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</si>
  <si>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</si>
  <si>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</si>
  <si>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</si>
  <si>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</si>
  <si>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</si>
  <si>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</si>
  <si>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</si>
  <si>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</si>
  <si>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</si>
  <si>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</si>
  <si>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</si>
  <si>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</si>
  <si>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</si>
  <si>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</si>
  <si>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</si>
  <si>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</si>
  <si>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</si>
  <si>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</si>
  <si>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</si>
  <si>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</si>
  <si>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</si>
  <si>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</si>
  <si>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</si>
  <si>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</si>
  <si>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</si>
  <si>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</si>
  <si>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</si>
  <si>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</si>
  <si>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</si>
  <si>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</si>
  <si>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</si>
  <si>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</si>
  <si>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</si>
  <si>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</si>
  <si>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</si>
  <si>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</si>
  <si>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</si>
  <si>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</si>
  <si>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</si>
  <si>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</si>
  <si>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</si>
  <si>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</si>
  <si>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</si>
  <si>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</si>
  <si>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</si>
  <si>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</si>
  <si>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</si>
  <si>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</si>
  <si>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</si>
  <si>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</si>
  <si>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</si>
  <si>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</si>
  <si>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</si>
  <si>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</si>
  <si>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</si>
  <si>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</si>
  <si>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</si>
  <si>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</si>
  <si>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</si>
  <si>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</si>
  <si>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</si>
  <si>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</si>
  <si>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</si>
  <si>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</si>
  <si>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</si>
  <si>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</si>
  <si>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</si>
  <si>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</si>
  <si>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</si>
  <si>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</si>
  <si>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</si>
  <si>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</si>
  <si>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</si>
  <si>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</si>
  <si>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</si>
  <si>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</si>
  <si>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</si>
  <si>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</si>
  <si>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</si>
  <si>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</si>
  <si>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</si>
  <si>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</si>
  <si>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</si>
  <si>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</si>
  <si>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</si>
  <si>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</si>
  <si>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</si>
  <si>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</si>
  <si>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</si>
  <si>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</si>
  <si>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</si>
  <si>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</si>
  <si>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</si>
  <si>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</si>
  <si>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</si>
  <si>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</si>
  <si>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</si>
  <si>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</si>
  <si>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</si>
  <si>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</si>
  <si>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</si>
  <si>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</si>
  <si>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</si>
  <si>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</si>
  <si>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</si>
  <si>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</si>
  <si>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</si>
  <si>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</si>
  <si>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</si>
  <si>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</si>
  <si>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</si>
  <si>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</si>
  <si>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</si>
  <si>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</si>
  <si>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</si>
  <si>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</si>
  <si>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</si>
  <si>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</si>
  <si>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</si>
  <si>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</si>
  <si>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</si>
  <si>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</si>
  <si>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</si>
  <si>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</si>
  <si>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</si>
  <si>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</si>
  <si>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</si>
  <si>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</si>
  <si>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</si>
  <si>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</si>
  <si>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</si>
  <si>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</si>
  <si>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</si>
  <si>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</si>
  <si>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</si>
  <si>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</si>
  <si>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</si>
  <si>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</si>
  <si>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</si>
  <si>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</si>
  <si>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</si>
  <si>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</si>
  <si>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</si>
  <si>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</si>
  <si>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</si>
  <si>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</si>
  <si>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</si>
  <si>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</si>
  <si>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</si>
  <si>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</si>
  <si>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</si>
  <si>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</si>
  <si>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</si>
  <si>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</si>
  <si>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</si>
  <si>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</si>
  <si>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</si>
  <si>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</si>
  <si>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</si>
  <si>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</si>
  <si>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</si>
  <si>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</si>
  <si>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</si>
  <si>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</si>
  <si>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</si>
  <si>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</si>
  <si>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</si>
  <si>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</si>
  <si>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</si>
  <si>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</si>
  <si>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</si>
  <si>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</si>
  <si>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</si>
  <si>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</si>
  <si>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</si>
  <si>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</si>
  <si>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</si>
  <si>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</si>
  <si>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</si>
  <si>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</si>
  <si>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</si>
  <si>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</si>
  <si>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</si>
  <si>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</si>
  <si>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</si>
  <si>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</si>
  <si>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</si>
  <si>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</si>
  <si>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</si>
  <si>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</si>
  <si>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</si>
  <si>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</si>
  <si>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</si>
  <si>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</si>
  <si>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</si>
  <si>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</si>
  <si>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</si>
  <si>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</si>
  <si>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</si>
  <si>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</si>
  <si>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</si>
  <si>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</si>
  <si>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</si>
  <si>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</si>
  <si>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</si>
  <si>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</si>
  <si>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</si>
  <si>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</si>
  <si>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</si>
  <si>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</si>
  <si>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</si>
  <si>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</si>
  <si>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</si>
  <si>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</si>
  <si>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</si>
  <si>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</si>
  <si>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</si>
  <si>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</si>
  <si>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</si>
  <si>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</si>
  <si>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</si>
  <si>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</si>
  <si>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</si>
  <si>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</si>
  <si>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</si>
  <si>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</si>
  <si>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</si>
  <si>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</si>
  <si>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</si>
  <si>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</si>
  <si>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</si>
  <si>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</si>
  <si>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</si>
  <si>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</si>
  <si>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</si>
  <si>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</si>
  <si>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</si>
  <si>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</si>
  <si>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</si>
  <si>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</si>
  <si>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</si>
  <si>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</si>
  <si>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</si>
  <si>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</si>
  <si>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</si>
  <si>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</si>
  <si>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</si>
  <si>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</si>
  <si>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</si>
  <si>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</si>
  <si>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</si>
  <si>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</si>
  <si>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</si>
  <si>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</si>
  <si>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</si>
  <si>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</si>
  <si>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</si>
  <si>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</si>
  <si>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</si>
  <si>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</si>
  <si>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</si>
  <si>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</si>
  <si>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</si>
  <si>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</si>
  <si>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</si>
  <si>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</si>
  <si>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</si>
  <si>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</si>
  <si>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</si>
  <si>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</si>
  <si>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</si>
  <si>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</si>
  <si>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</si>
  <si>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</si>
  <si>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</si>
  <si>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</si>
  <si>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</si>
  <si>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</si>
  <si>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</si>
  <si>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</si>
  <si>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</si>
  <si>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</si>
  <si>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</si>
  <si>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</si>
  <si>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</si>
  <si>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</si>
  <si>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</si>
  <si>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</si>
  <si>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</si>
  <si>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</si>
  <si>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</si>
  <si>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</si>
  <si>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</si>
  <si>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</si>
  <si>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</si>
  <si>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</si>
  <si>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</si>
  <si>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</si>
  <si>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</si>
  <si>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</si>
  <si>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</si>
  <si>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</si>
  <si>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</si>
  <si>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</si>
  <si>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</si>
  <si>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</si>
  <si>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</si>
  <si>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</si>
  <si>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</si>
  <si>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</si>
  <si>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</si>
  <si>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</si>
  <si>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</si>
  <si>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</si>
  <si>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</si>
  <si>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</si>
  <si>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</si>
  <si>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</si>
  <si>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</si>
  <si>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</si>
  <si>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</si>
  <si>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</si>
  <si>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</si>
  <si>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</si>
  <si>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</si>
  <si>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</si>
  <si>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</si>
  <si>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</si>
  <si>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</si>
  <si>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</si>
  <si>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</si>
  <si>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</si>
  <si>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</si>
  <si>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</si>
  <si>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</si>
  <si>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</si>
  <si>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</si>
  <si>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</si>
  <si>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</si>
  <si>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</si>
  <si>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</si>
  <si>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</si>
  <si>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</si>
  <si>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</si>
  <si>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</si>
  <si>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</si>
  <si>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</si>
  <si>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</si>
  <si>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</si>
  <si>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</si>
  <si>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</si>
  <si>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</si>
  <si>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</si>
  <si>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</si>
  <si>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</si>
  <si>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</si>
  <si>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</si>
  <si>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</si>
  <si>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</si>
  <si>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</si>
  <si>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</si>
  <si>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</si>
  <si>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</si>
  <si>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</si>
  <si>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</si>
  <si>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</si>
  <si>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</si>
  <si>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</si>
  <si>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</si>
  <si>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</si>
  <si>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</si>
  <si>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</si>
  <si>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</si>
  <si>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</si>
  <si>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</si>
  <si>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</si>
  <si>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</si>
  <si>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</si>
  <si>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</si>
  <si>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</si>
  <si>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</si>
  <si>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</si>
  <si>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</si>
  <si>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</si>
  <si>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</si>
  <si>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</si>
  <si>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</si>
  <si>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</si>
  <si>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</si>
  <si>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</si>
  <si>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</si>
  <si>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</si>
  <si>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</si>
  <si>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</si>
  <si>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</si>
  <si>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</si>
  <si>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</si>
  <si>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</si>
  <si>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</si>
  <si>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</si>
  <si>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</si>
  <si>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</si>
  <si>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</si>
  <si>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</si>
  <si>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</si>
  <si>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</si>
  <si>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</si>
  <si>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</si>
  <si>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</si>
  <si>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</si>
  <si>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</si>
  <si>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</si>
  <si>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</si>
  <si>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</si>
  <si>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</si>
  <si>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</si>
  <si>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</si>
  <si>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</si>
  <si>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</si>
  <si>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</si>
  <si>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</si>
  <si>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</si>
  <si>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</si>
  <si>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</si>
  <si>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</si>
  <si>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</si>
  <si>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</si>
  <si>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</si>
  <si>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</si>
  <si>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</si>
  <si>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</si>
  <si>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</si>
  <si>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</si>
  <si>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</si>
  <si>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</si>
  <si>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</si>
  <si>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</si>
  <si>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</si>
  <si>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</si>
  <si>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</si>
  <si>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</si>
  <si>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</si>
  <si>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</si>
  <si>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</si>
  <si>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</si>
  <si>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</si>
  <si>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</si>
  <si>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</si>
  <si>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</si>
  <si>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</si>
  <si>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</si>
  <si>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</si>
  <si>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</si>
  <si>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</si>
  <si>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</si>
  <si>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</si>
  <si>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</si>
  <si>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</si>
  <si>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</si>
  <si>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</si>
  <si>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</si>
  <si>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</si>
  <si>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</si>
  <si>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</si>
  <si>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</si>
  <si>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</si>
  <si>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</si>
  <si>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</si>
  <si>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</si>
  <si>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</si>
  <si>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</si>
  <si>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</si>
  <si>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</si>
  <si>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</si>
  <si>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</si>
  <si>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</si>
  <si>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</si>
  <si>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</si>
  <si>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</si>
  <si>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</si>
  <si>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</si>
  <si>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</si>
  <si>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</si>
  <si>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</si>
  <si>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</si>
  <si>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</si>
  <si>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</si>
  <si>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</si>
  <si>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</si>
  <si>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</si>
  <si>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</si>
  <si>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</si>
  <si>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</si>
  <si>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</si>
  <si>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</si>
  <si>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</si>
  <si>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</si>
  <si>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</si>
  <si>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</si>
  <si>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</si>
  <si>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</si>
  <si>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</si>
  <si>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</si>
  <si>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</si>
  <si>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</si>
  <si>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</si>
  <si>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</si>
  <si>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</si>
  <si>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</si>
  <si>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</si>
  <si>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</si>
  <si>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</si>
  <si>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</si>
  <si>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</si>
  <si>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</si>
  <si>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</si>
  <si>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</si>
  <si>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</si>
  <si>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</si>
  <si>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</si>
  <si>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</si>
  <si>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</si>
  <si>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</si>
  <si>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</si>
  <si>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</si>
  <si>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</si>
  <si>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</si>
  <si>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</si>
  <si>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</si>
  <si>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</si>
  <si>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</si>
  <si>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</si>
  <si>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</si>
  <si>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</si>
  <si>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</si>
  <si>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</si>
  <si>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</si>
  <si>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</si>
  <si>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</si>
  <si>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</si>
  <si>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</si>
  <si>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</si>
  <si>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</si>
  <si>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</si>
  <si>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</si>
  <si>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</si>
  <si>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</si>
  <si>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</si>
  <si>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</si>
  <si>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</si>
  <si>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</si>
  <si>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</si>
  <si>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</si>
  <si>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</si>
  <si>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</si>
  <si>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</si>
  <si>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</si>
  <si>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</si>
  <si>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</si>
  <si>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</si>
  <si>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</si>
  <si>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</si>
  <si>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</si>
  <si>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</si>
  <si>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</si>
  <si>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</si>
  <si>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</si>
  <si>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</si>
  <si>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</si>
  <si>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</si>
  <si>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</si>
  <si>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</si>
  <si>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</si>
  <si>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</si>
  <si>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</si>
  <si>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</si>
  <si>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</si>
  <si>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</si>
  <si>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</si>
  <si>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</si>
  <si>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</si>
  <si>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</si>
  <si>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</si>
  <si>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</si>
  <si>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</si>
  <si>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</si>
  <si>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</si>
  <si>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</si>
  <si>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</si>
  <si>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</si>
  <si>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</si>
  <si>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</si>
  <si>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</si>
  <si>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</si>
  <si>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</si>
  <si>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</si>
  <si>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</si>
  <si>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</si>
  <si>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</si>
  <si>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</si>
  <si>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</si>
  <si>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</si>
  <si>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</si>
  <si>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</si>
  <si>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</si>
  <si>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</si>
  <si>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</si>
  <si>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</si>
  <si>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</si>
  <si>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</si>
  <si>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</si>
  <si>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</si>
  <si>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</si>
  <si>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</si>
  <si>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</si>
  <si>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</si>
  <si>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</si>
  <si>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</si>
  <si>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</si>
  <si>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</si>
  <si>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</si>
  <si>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</si>
  <si>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</si>
  <si>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</si>
  <si>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</si>
  <si>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</si>
  <si>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</si>
  <si>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</si>
  <si>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</si>
  <si>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</si>
  <si>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</si>
  <si>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</si>
  <si>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</si>
  <si>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</si>
  <si>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</si>
  <si>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</si>
  <si>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</si>
  <si>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</si>
  <si>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</si>
  <si>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</si>
  <si>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</si>
  <si>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</si>
  <si>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</si>
  <si>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</si>
  <si>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</si>
  <si>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</si>
  <si>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</si>
  <si>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</si>
  <si>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</si>
  <si>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</si>
  <si>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</si>
  <si>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</si>
  <si>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</si>
  <si>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</si>
  <si>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</si>
  <si>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</si>
  <si>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</si>
  <si>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</si>
  <si>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</si>
  <si>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</si>
  <si>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</si>
  <si>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</si>
  <si>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</si>
  <si>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</si>
  <si>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</si>
  <si>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</si>
  <si>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</si>
  <si>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</si>
  <si>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</si>
  <si>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</si>
  <si>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</si>
  <si>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</si>
  <si>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</si>
  <si>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</si>
  <si>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</si>
  <si>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</si>
  <si>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</si>
  <si>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</si>
  <si>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</si>
  <si>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</si>
  <si>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</si>
  <si>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</si>
  <si>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</si>
  <si>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</si>
  <si>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</si>
  <si>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</si>
  <si>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</si>
  <si>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</si>
  <si>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</si>
  <si>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</si>
  <si>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</si>
  <si>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</si>
  <si>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</si>
  <si>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</si>
  <si>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</si>
  <si>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</si>
  <si>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</si>
  <si>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</si>
  <si>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</si>
  <si>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</si>
  <si>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</si>
  <si>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</si>
  <si>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</si>
  <si>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</si>
  <si>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</si>
  <si>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</si>
  <si>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</si>
  <si>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</si>
  <si>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</si>
  <si>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</si>
  <si>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</si>
  <si>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</si>
  <si>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</si>
  <si>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</si>
  <si>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</si>
  <si>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</si>
  <si>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</si>
  <si>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</si>
  <si>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</si>
  <si>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</si>
  <si>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</si>
  <si>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</si>
  <si>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</si>
  <si>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</si>
  <si>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</si>
  <si>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</si>
  <si>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</si>
  <si>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</si>
  <si>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</si>
  <si>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</si>
  <si>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</si>
  <si>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</si>
  <si>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</si>
  <si>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</si>
  <si>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</si>
  <si>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</si>
  <si>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</si>
  <si>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</si>
  <si>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</si>
  <si>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</si>
  <si>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</si>
  <si>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</si>
  <si>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</si>
  <si>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</si>
  <si>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</si>
  <si>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</si>
  <si>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</si>
  <si>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</si>
  <si>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</si>
  <si>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</si>
  <si>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</si>
  <si>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</si>
  <si>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</si>
  <si>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</si>
  <si>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</si>
  <si>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</si>
  <si>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</si>
  <si>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</si>
  <si>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</si>
  <si>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</si>
  <si>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</si>
  <si>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</si>
  <si>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</si>
  <si>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</si>
  <si>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</si>
  <si>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</si>
  <si>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</si>
  <si>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</si>
  <si>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</si>
  <si>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</si>
  <si>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</si>
  <si>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</si>
  <si>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</si>
  <si>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</si>
  <si>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</si>
  <si>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</si>
  <si>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</si>
  <si>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</si>
  <si>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</si>
  <si>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</si>
  <si>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</si>
  <si>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</si>
  <si>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</si>
  <si>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</si>
  <si>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</si>
  <si>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</si>
  <si>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</si>
  <si>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</si>
  <si>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</si>
  <si>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</si>
  <si>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</si>
  <si>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</si>
  <si>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</si>
  <si>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</si>
  <si>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</si>
  <si>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</si>
  <si>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</si>
  <si>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</si>
  <si>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</si>
  <si>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</si>
  <si>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</si>
  <si>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</si>
  <si>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</si>
  <si>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</si>
  <si>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</si>
  <si>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</si>
  <si>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</si>
  <si>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</si>
  <si>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</si>
  <si>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</si>
  <si>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</si>
  <si>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</si>
  <si>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</si>
  <si>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</si>
  <si>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</si>
  <si>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</si>
  <si>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</si>
  <si>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</si>
  <si>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</si>
  <si>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</si>
  <si>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</si>
  <si>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</si>
  <si>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</si>
  <si>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</si>
  <si>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</si>
  <si>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</si>
  <si>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</si>
  <si>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</si>
  <si>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</si>
  <si>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</si>
  <si>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</si>
  <si>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</si>
  <si>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</si>
  <si>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</si>
  <si>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</si>
  <si>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</si>
  <si>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</si>
  <si>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</si>
  <si>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</si>
  <si>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</si>
  <si>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</si>
  <si>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</si>
  <si>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</si>
  <si>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</si>
  <si>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</si>
  <si>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</si>
  <si>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</si>
  <si>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</si>
  <si>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</si>
  <si>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</si>
  <si>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</si>
  <si>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</si>
  <si>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</si>
  <si>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</si>
  <si>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</si>
  <si>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</si>
  <si>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</si>
  <si>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</si>
  <si>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</si>
  <si>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</si>
  <si>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</si>
  <si>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</si>
  <si>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</si>
  <si>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</si>
  <si>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</si>
  <si>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</si>
  <si>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</si>
  <si>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</si>
  <si>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</si>
  <si>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</si>
  <si>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</si>
  <si>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</si>
  <si>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</si>
  <si>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</si>
  <si>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</si>
  <si>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</si>
  <si>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</si>
  <si>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</si>
  <si>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</si>
  <si>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</si>
  <si>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</si>
  <si>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</si>
  <si>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</si>
  <si>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</si>
  <si>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</si>
  <si>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</si>
  <si>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</si>
  <si>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</si>
  <si>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</si>
  <si>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</si>
  <si>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</si>
  <si>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</si>
  <si>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</si>
  <si>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</si>
  <si>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</si>
  <si>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</si>
  <si>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</si>
  <si>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</si>
  <si>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</si>
  <si>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</si>
  <si>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</si>
  <si>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</si>
  <si>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</si>
  <si>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</si>
  <si>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</si>
  <si>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</si>
  <si>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</si>
  <si>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</si>
  <si>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</si>
  <si>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</si>
  <si>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</si>
  <si>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</si>
  <si>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</si>
  <si>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</si>
  <si>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</si>
  <si>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</si>
  <si>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</si>
  <si>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</si>
  <si>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</si>
  <si>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</si>
  <si>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</si>
  <si>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</si>
  <si>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</si>
  <si>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</si>
  <si>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</si>
  <si>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</si>
  <si>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</si>
  <si>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</si>
  <si>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</si>
  <si>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</si>
  <si>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</si>
  <si>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</si>
  <si>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</si>
  <si>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</si>
  <si>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</si>
  <si>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</si>
  <si>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</si>
  <si>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</si>
  <si>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</si>
  <si>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</si>
  <si>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</si>
  <si>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</si>
  <si>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</si>
  <si>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</si>
  <si>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</si>
  <si>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</si>
  <si>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</si>
  <si>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</si>
  <si>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</si>
  <si>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</si>
  <si>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</si>
  <si>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</si>
  <si>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</si>
  <si>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</si>
  <si>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</si>
  <si>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</si>
  <si>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</si>
  <si>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</si>
  <si>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</si>
  <si>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</si>
  <si>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</si>
  <si>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</si>
  <si>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</si>
  <si>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</si>
  <si>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</si>
  <si>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</si>
  <si>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</si>
  <si>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</si>
  <si>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</si>
  <si>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</si>
  <si>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</si>
  <si>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</si>
  <si>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</si>
  <si>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</si>
  <si>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</si>
  <si>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</si>
  <si>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</si>
  <si>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</si>
  <si>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</si>
  <si>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</si>
  <si>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</si>
  <si>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</si>
  <si>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</si>
  <si>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</si>
  <si>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</si>
  <si>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</si>
  <si>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</si>
  <si>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</si>
  <si>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</si>
  <si>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</si>
  <si>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</si>
  <si>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</si>
  <si>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</si>
  <si>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</si>
  <si>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</si>
  <si>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</si>
  <si>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</si>
  <si>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</si>
  <si>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</si>
  <si>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</si>
  <si>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</si>
  <si>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</si>
  <si>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</si>
  <si>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</si>
  <si>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</si>
  <si>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</si>
  <si>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</si>
  <si>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</si>
  <si>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</si>
  <si>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</si>
  <si>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</si>
  <si>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</si>
  <si>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</si>
  <si>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</si>
  <si>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</si>
  <si>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</si>
  <si>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</si>
  <si>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</si>
  <si>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</si>
  <si>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</si>
  <si>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</si>
  <si>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</si>
  <si>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</si>
  <si>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</si>
  <si>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</si>
  <si>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</si>
  <si>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</si>
  <si>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</si>
  <si>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</si>
  <si>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</si>
  <si>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</si>
  <si>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</si>
  <si>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</si>
  <si>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</si>
  <si>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</si>
  <si>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</si>
  <si>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</si>
  <si>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</si>
  <si>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</si>
  <si>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</si>
  <si>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</si>
  <si>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</si>
  <si>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</si>
  <si>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</si>
  <si>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</si>
  <si>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</si>
  <si>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</si>
  <si>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</si>
  <si>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</si>
  <si>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</si>
  <si>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</si>
  <si>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</si>
  <si>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</si>
  <si>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</si>
  <si>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</si>
  <si>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</si>
  <si>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</si>
  <si>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</si>
  <si>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</si>
  <si>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</si>
  <si>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</si>
  <si>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</si>
  <si>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</si>
  <si>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</si>
  <si>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</si>
  <si>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</si>
  <si>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</si>
  <si>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</si>
  <si>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</si>
  <si>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</si>
  <si>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</si>
  <si>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</si>
  <si>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</si>
  <si>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</si>
  <si>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</si>
  <si>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</si>
  <si>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</si>
  <si>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</si>
  <si>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</si>
  <si>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</si>
  <si>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</si>
  <si>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</si>
  <si>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</si>
  <si>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</si>
  <si>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</si>
  <si>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</si>
  <si>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</si>
  <si>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</si>
  <si>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</si>
  <si>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</si>
  <si>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</si>
  <si>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</si>
  <si>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</si>
  <si>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</si>
  <si>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</si>
  <si>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</si>
  <si>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</si>
  <si>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</si>
  <si>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</si>
  <si>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</si>
  <si>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</si>
  <si>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</si>
  <si>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</si>
  <si>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</si>
  <si>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</si>
  <si>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</si>
  <si>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</si>
  <si>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</si>
  <si>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</si>
  <si>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</si>
  <si>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</si>
  <si>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</si>
  <si>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</si>
  <si>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</si>
  <si>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</si>
  <si>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</si>
  <si>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</si>
  <si>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</si>
  <si>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</si>
  <si>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</si>
  <si>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</si>
  <si>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</si>
  <si>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</si>
  <si>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</si>
  <si>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</si>
  <si>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</si>
  <si>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</si>
  <si>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</si>
  <si>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</si>
  <si>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</si>
  <si>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</si>
  <si>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</si>
  <si>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</si>
  <si>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</si>
  <si>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</si>
  <si>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</si>
  <si>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</si>
  <si>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</si>
  <si>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</si>
  <si>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</si>
  <si>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</si>
  <si>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</si>
  <si>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</si>
  <si>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</si>
  <si>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</si>
  <si>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</si>
  <si>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</si>
  <si>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</si>
  <si>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</si>
  <si>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</si>
  <si>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</si>
  <si>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</si>
  <si>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</si>
  <si>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</si>
  <si>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</si>
  <si>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</si>
  <si>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</si>
  <si>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</si>
  <si>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</si>
  <si>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</si>
  <si>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</si>
  <si>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</si>
  <si>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</si>
  <si>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</si>
  <si>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</si>
  <si>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</si>
  <si>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</si>
  <si>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</si>
  <si>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</si>
  <si>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</si>
  <si>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</si>
  <si>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</si>
  <si>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</si>
  <si>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</si>
  <si>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</si>
  <si>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</si>
  <si>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</si>
  <si>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</si>
  <si>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</si>
  <si>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</si>
  <si>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</si>
  <si>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</si>
  <si>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</si>
  <si>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</si>
  <si>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</si>
  <si>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</si>
  <si>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</si>
  <si>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</si>
  <si>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</si>
  <si>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</si>
  <si>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</si>
  <si>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</si>
  <si>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</si>
  <si>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</si>
  <si>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</si>
  <si>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</si>
  <si>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</si>
  <si>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</si>
  <si>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</si>
  <si>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</si>
  <si>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</si>
  <si>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</si>
  <si>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</si>
  <si>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</si>
  <si>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</si>
  <si>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</si>
  <si>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</si>
  <si>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</si>
  <si>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</si>
  <si>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</si>
  <si>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</si>
  <si>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</si>
  <si>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</si>
  <si>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</si>
  <si>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</si>
  <si>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</si>
  <si>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</si>
  <si>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</si>
  <si>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</si>
  <si>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</si>
  <si>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</si>
  <si>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</si>
  <si>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</si>
  <si>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</si>
  <si>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</si>
  <si>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</si>
  <si>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</si>
  <si>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</si>
  <si>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</si>
  <si>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</si>
  <si>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</si>
  <si>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</si>
  <si>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</si>
  <si>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</si>
  <si>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</si>
  <si>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</si>
  <si>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</si>
  <si>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</si>
  <si>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</si>
  <si>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</si>
  <si>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</si>
  <si>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</si>
  <si>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</si>
  <si>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</si>
  <si>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</si>
  <si>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</si>
  <si>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</si>
  <si>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</si>
  <si>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</si>
  <si>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</si>
  <si>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</si>
  <si>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</si>
  <si>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</si>
  <si>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</si>
  <si>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</si>
  <si>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</si>
  <si>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</si>
  <si>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</si>
  <si>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</si>
  <si>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</si>
  <si>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</si>
  <si>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</si>
  <si>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</si>
  <si>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</si>
  <si>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</si>
  <si>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</si>
  <si>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</si>
  <si>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</si>
  <si>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</si>
  <si>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</si>
  <si>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</si>
  <si>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</si>
  <si>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</si>
  <si>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</si>
  <si>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</si>
  <si>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</si>
  <si>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</si>
  <si>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</si>
  <si>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</si>
  <si>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</si>
  <si>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</si>
  <si>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</si>
  <si>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</si>
  <si>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</si>
  <si>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</si>
  <si>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</si>
  <si>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</si>
  <si>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</si>
  <si>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</si>
  <si>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</si>
  <si>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</si>
  <si>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</si>
  <si>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</si>
  <si>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</si>
  <si>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</si>
  <si>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</si>
  <si>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</si>
  <si>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</si>
  <si>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</si>
  <si>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</si>
  <si>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</si>
  <si>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</si>
  <si>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</si>
  <si>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</si>
  <si>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</si>
  <si>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</si>
  <si>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</si>
  <si>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</si>
  <si>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</si>
  <si>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</si>
  <si>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</si>
  <si>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</si>
  <si>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</si>
  <si>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</si>
  <si>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</si>
  <si>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</si>
  <si>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</si>
  <si>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</si>
  <si>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</si>
  <si>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</si>
  <si>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</si>
  <si>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</si>
  <si>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</si>
  <si>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</si>
  <si>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</si>
  <si>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</si>
  <si>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</si>
  <si>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</si>
  <si>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</si>
  <si>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</si>
  <si>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</si>
  <si>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</si>
  <si>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</si>
  <si>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</si>
  <si>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</si>
  <si>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</si>
  <si>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</si>
  <si>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</si>
  <si>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</si>
  <si>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</si>
  <si>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</si>
  <si>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</si>
  <si>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</si>
  <si>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</si>
  <si>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</si>
  <si>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</si>
  <si>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</si>
  <si>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</si>
  <si>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</si>
  <si>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</si>
  <si>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</si>
  <si>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</si>
  <si>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</si>
  <si>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</si>
  <si>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</si>
  <si>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</si>
  <si>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</si>
  <si>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</si>
  <si>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</si>
  <si>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</si>
  <si>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</si>
  <si>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</si>
  <si>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</si>
  <si>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</si>
  <si>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</si>
  <si>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</si>
  <si>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</si>
  <si>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</si>
  <si>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</si>
  <si>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</si>
  <si>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</si>
  <si>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</si>
  <si>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</si>
  <si>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</si>
  <si>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</si>
  <si>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</si>
  <si>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</si>
  <si>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</si>
  <si>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</si>
  <si>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</si>
  <si>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</si>
  <si>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</si>
  <si>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</si>
  <si>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</si>
  <si>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</si>
  <si>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</si>
  <si>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</si>
  <si>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</si>
  <si>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</si>
  <si>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</si>
  <si>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</si>
  <si>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</si>
  <si>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</si>
  <si>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</si>
  <si>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</si>
  <si>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</si>
  <si>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</si>
  <si>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</si>
  <si>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</si>
  <si>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</si>
  <si>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</si>
  <si>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</si>
  <si>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</si>
  <si>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</si>
  <si>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</si>
  <si>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</si>
  <si>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</si>
  <si>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</si>
  <si>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</si>
  <si>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</si>
  <si>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</si>
  <si>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</si>
  <si>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</si>
  <si>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</si>
  <si>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</si>
  <si>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</si>
  <si>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</si>
  <si>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</si>
  <si>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</si>
  <si>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</si>
  <si>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</si>
  <si>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</si>
  <si>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</si>
  <si>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</si>
  <si>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</si>
  <si>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</si>
  <si>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</si>
  <si>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</si>
  <si>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</si>
  <si>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</si>
  <si>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</si>
  <si>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</si>
  <si>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</si>
  <si>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</si>
  <si>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</si>
  <si>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</si>
  <si>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</si>
  <si>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</si>
  <si>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</si>
  <si>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</si>
  <si>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</si>
  <si>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</si>
  <si>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</si>
  <si>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</si>
  <si>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</si>
  <si>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</si>
  <si>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</si>
  <si>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</si>
  <si>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</si>
  <si>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</si>
  <si>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</si>
  <si>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</si>
  <si>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</si>
  <si>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</si>
  <si>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</si>
  <si>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</si>
  <si>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</si>
  <si>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</si>
  <si>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</si>
  <si>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</si>
  <si>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</si>
  <si>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</si>
  <si>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</si>
  <si>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</si>
  <si>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</si>
  <si>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</si>
  <si>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</si>
  <si>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</si>
  <si>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</si>
  <si>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</si>
  <si>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</si>
  <si>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</si>
  <si>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</si>
  <si>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</si>
  <si>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</si>
  <si>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</si>
  <si>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</si>
  <si>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</si>
  <si>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</si>
  <si>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</si>
  <si>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</si>
  <si>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</si>
  <si>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</si>
  <si>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</si>
  <si>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</si>
  <si>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</si>
  <si>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</si>
  <si>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</si>
  <si>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</si>
  <si>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</si>
  <si>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</si>
  <si>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</si>
  <si>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</si>
  <si>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</si>
  <si>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</si>
  <si>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</si>
  <si>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</si>
  <si>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</si>
  <si>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</si>
  <si>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</si>
  <si>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</si>
  <si>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</si>
  <si>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</si>
  <si>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</si>
  <si>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</si>
  <si>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</si>
  <si>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</si>
  <si>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</si>
  <si>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</si>
  <si>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</si>
  <si>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</si>
  <si>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</si>
  <si>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</si>
  <si>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</si>
  <si>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</si>
  <si>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</si>
  <si>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</si>
  <si>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</si>
  <si>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</si>
  <si>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</si>
  <si>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</si>
  <si>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</si>
  <si>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</si>
  <si>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</si>
  <si>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</si>
  <si>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</si>
  <si>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</si>
  <si>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</si>
  <si>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</si>
  <si>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</si>
  <si>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</si>
  <si>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</si>
  <si>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</si>
  <si>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</si>
  <si>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</si>
  <si>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</si>
  <si>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</si>
  <si>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</si>
  <si>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</si>
  <si>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</si>
  <si>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</si>
  <si>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</si>
  <si>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</si>
  <si>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</si>
  <si>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</si>
  <si>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</si>
  <si>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</si>
  <si>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</si>
  <si>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</si>
  <si>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</si>
  <si>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</si>
  <si>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</si>
  <si>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</si>
  <si>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</si>
  <si>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</si>
  <si>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</si>
  <si>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</si>
  <si>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</si>
  <si>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</si>
  <si>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</si>
  <si>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</si>
  <si>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</si>
  <si>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</si>
  <si>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</si>
  <si>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</si>
  <si>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</si>
  <si>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</si>
  <si>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</si>
  <si>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</si>
  <si>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</si>
  <si>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</si>
  <si>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</si>
  <si>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</si>
  <si>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</si>
  <si>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</si>
  <si>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</si>
  <si>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</si>
  <si>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</si>
  <si>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</si>
  <si>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</si>
  <si>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</si>
  <si>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</si>
  <si>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</si>
  <si>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</si>
  <si>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</si>
  <si>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</si>
  <si>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</si>
  <si>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</si>
  <si>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</si>
  <si>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</si>
  <si>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</si>
  <si>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</si>
  <si>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</si>
  <si>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</si>
  <si>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</si>
  <si>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</si>
  <si>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</si>
  <si>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</si>
  <si>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</si>
  <si>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</si>
  <si>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</si>
  <si>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</si>
  <si>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</si>
  <si>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</si>
  <si>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</si>
  <si>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</si>
  <si>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</si>
  <si>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</si>
  <si>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</si>
  <si>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</si>
  <si>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</si>
  <si>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</si>
  <si>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</si>
  <si>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</si>
  <si>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</si>
  <si>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</si>
  <si>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</si>
  <si>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</si>
  <si>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</si>
  <si>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</si>
  <si>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</si>
  <si>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</si>
  <si>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</si>
  <si>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</si>
  <si>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</si>
  <si>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</si>
  <si>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</si>
  <si>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</si>
  <si>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</si>
  <si>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</si>
  <si>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</si>
  <si>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</si>
  <si>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</si>
  <si>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</si>
  <si>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</si>
  <si>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</si>
  <si>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</si>
  <si>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</si>
  <si>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</si>
  <si>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</si>
  <si>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</si>
  <si>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</si>
  <si>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</si>
  <si>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</si>
  <si>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</si>
  <si>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</si>
  <si>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</si>
  <si>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</si>
  <si>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</si>
  <si>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</si>
  <si>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</si>
  <si>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</si>
  <si>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</si>
  <si>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</si>
  <si>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</si>
  <si>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</si>
  <si>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</si>
  <si>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</si>
  <si>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</si>
  <si>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</si>
  <si>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</si>
  <si>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</si>
  <si>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</si>
  <si>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</si>
  <si>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</si>
  <si>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</si>
  <si>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</si>
  <si>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</si>
  <si>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</si>
  <si>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</si>
  <si>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</si>
  <si>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</si>
  <si>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</si>
  <si>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</si>
  <si>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</si>
  <si>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</si>
  <si>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</si>
  <si>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</si>
  <si>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</si>
  <si>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</si>
  <si>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</si>
  <si>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</si>
  <si>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</si>
  <si>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</si>
  <si>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</si>
  <si>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</si>
  <si>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</si>
  <si>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</si>
  <si>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</si>
  <si>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</si>
  <si>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</si>
  <si>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</si>
  <si>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</si>
  <si>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</si>
  <si>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</si>
  <si>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</si>
  <si>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</si>
  <si>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</si>
  <si>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</si>
  <si>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</si>
  <si>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</si>
  <si>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</si>
  <si>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</si>
  <si>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</si>
  <si>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</si>
  <si>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</si>
  <si>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</si>
  <si>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</si>
  <si>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</si>
  <si>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</si>
  <si>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</si>
  <si>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</si>
  <si>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</si>
  <si>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</si>
  <si>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</si>
  <si>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</si>
  <si>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</si>
  <si>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</si>
  <si>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</si>
  <si>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</si>
  <si>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</si>
  <si>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</si>
  <si>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</si>
  <si>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</si>
  <si>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</si>
  <si>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</si>
  <si>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</si>
  <si>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</si>
  <si>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</si>
  <si>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</si>
  <si>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</si>
  <si>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</si>
  <si>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</si>
  <si>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</si>
  <si>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</si>
  <si>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</si>
  <si>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</si>
  <si>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</si>
  <si>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</si>
  <si>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</si>
  <si>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</si>
  <si>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</si>
  <si>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</si>
  <si>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</si>
  <si>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</si>
  <si>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</si>
  <si>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</si>
  <si>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</si>
  <si>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</si>
  <si>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</si>
  <si>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</si>
  <si>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</si>
  <si>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</si>
  <si>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</si>
  <si>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</si>
  <si>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</si>
  <si>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</si>
  <si>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</si>
  <si>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</si>
  <si>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</si>
  <si>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</si>
  <si>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</si>
  <si>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</si>
  <si>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</si>
  <si>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</si>
  <si>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</si>
  <si>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</si>
  <si>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</si>
  <si>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</si>
  <si>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</si>
  <si>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</si>
  <si>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</si>
  <si>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</si>
  <si>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</si>
  <si>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</si>
  <si>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</si>
  <si>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</si>
  <si>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</si>
  <si>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</si>
  <si>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</si>
  <si>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</si>
  <si>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</si>
  <si>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</si>
  <si>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</si>
  <si>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</si>
  <si>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</si>
  <si>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</si>
  <si>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</si>
  <si>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</si>
  <si>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</si>
  <si>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</si>
  <si>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</si>
  <si>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</si>
  <si>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</si>
  <si>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</si>
  <si>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</si>
  <si>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</si>
  <si>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</si>
  <si>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</si>
  <si>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</si>
  <si>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</si>
  <si>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</si>
  <si>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</si>
  <si>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</si>
  <si>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</si>
  <si>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</si>
  <si>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</si>
  <si>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</si>
  <si>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</si>
  <si>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</si>
  <si>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</si>
  <si>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</si>
  <si>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</si>
  <si>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</si>
  <si>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</si>
  <si>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</si>
  <si>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</si>
  <si>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</si>
  <si>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</si>
  <si>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</si>
  <si>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</si>
  <si>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</si>
  <si>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</si>
  <si>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</si>
  <si>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</si>
  <si>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</si>
  <si>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</si>
  <si>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</si>
  <si>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</si>
  <si>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</si>
  <si>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</si>
  <si>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</si>
  <si>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</si>
  <si>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</si>
  <si>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</si>
  <si>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</si>
  <si>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</si>
  <si>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</si>
  <si>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</si>
  <si>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</si>
  <si>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</si>
  <si>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</si>
  <si>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</si>
  <si>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</si>
  <si>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</si>
  <si>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</si>
  <si>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</si>
  <si>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</si>
  <si>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</si>
  <si>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</si>
  <si>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</si>
  <si>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</si>
  <si>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</si>
  <si>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</si>
  <si>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</si>
  <si>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</si>
  <si>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</si>
  <si>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</si>
  <si>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</si>
  <si>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</si>
  <si>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</si>
  <si>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</si>
  <si>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</si>
  <si>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</si>
  <si>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</si>
  <si>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</si>
  <si>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</si>
  <si>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</si>
  <si>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</si>
  <si>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</si>
  <si>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</si>
  <si>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</si>
  <si>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</si>
  <si>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</si>
  <si>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</si>
  <si>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</si>
  <si>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</si>
  <si>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</si>
  <si>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</si>
  <si>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</si>
  <si>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</si>
  <si>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</si>
  <si>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</si>
  <si>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</si>
  <si>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</si>
  <si>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</si>
  <si>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</si>
  <si>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</si>
  <si>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</si>
  <si>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</si>
  <si>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</si>
  <si>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</si>
  <si>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</si>
  <si>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</si>
  <si>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</si>
  <si>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</si>
  <si>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</si>
  <si>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</si>
  <si>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</si>
  <si>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</si>
  <si>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</si>
  <si>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</si>
  <si>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</si>
  <si>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</si>
  <si>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</si>
  <si>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</si>
  <si>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</si>
  <si>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</si>
  <si>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</si>
  <si>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</si>
  <si>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</si>
  <si>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</si>
  <si>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</si>
  <si>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</si>
  <si>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</si>
  <si>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</si>
  <si>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</si>
  <si>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</si>
  <si>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</si>
  <si>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</si>
  <si>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</si>
  <si>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</si>
  <si>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</si>
  <si>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</si>
  <si>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</si>
  <si>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</si>
  <si>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</si>
  <si>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</si>
  <si>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</si>
  <si>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</si>
  <si>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</si>
  <si>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</si>
  <si>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</si>
  <si>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</si>
  <si>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</si>
  <si>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</si>
  <si>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</si>
  <si>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</si>
  <si>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</si>
  <si>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</si>
  <si>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</si>
  <si>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</si>
  <si>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</si>
  <si>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</si>
  <si>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</si>
  <si>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</si>
  <si>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</si>
  <si>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</si>
  <si>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</si>
  <si>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</si>
  <si>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</si>
  <si>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</si>
  <si>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</si>
  <si>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</si>
  <si>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</si>
  <si>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</si>
  <si>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</si>
  <si>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</si>
  <si>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</si>
  <si>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</si>
  <si>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</si>
  <si>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</si>
  <si>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</si>
  <si>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</si>
  <si>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</si>
  <si>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</si>
  <si>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</si>
  <si>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</si>
  <si>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</si>
  <si>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</si>
  <si>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</si>
  <si>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</si>
  <si>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</si>
  <si>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</si>
  <si>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</si>
  <si>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</si>
  <si>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</si>
  <si>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</si>
  <si>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</si>
  <si>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</si>
  <si>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</si>
  <si>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</si>
  <si>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</si>
  <si>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</si>
  <si>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</si>
  <si>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</si>
  <si>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</si>
  <si>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</si>
  <si>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</si>
  <si>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</si>
  <si>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</si>
  <si>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</si>
  <si>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</si>
  <si>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</si>
  <si>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</si>
  <si>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</si>
  <si>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</si>
  <si>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</si>
  <si>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</si>
  <si>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</si>
  <si>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</si>
  <si>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</si>
  <si>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</si>
  <si>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</si>
  <si>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</si>
  <si>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</si>
  <si>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</si>
  <si>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</si>
  <si>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</si>
  <si>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</si>
  <si>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</si>
  <si>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</si>
  <si>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</si>
  <si>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</si>
  <si>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</si>
  <si>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</si>
  <si>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</si>
  <si>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</si>
  <si>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</si>
  <si>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</si>
  <si>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</si>
  <si>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</si>
  <si>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</si>
  <si>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</si>
  <si>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</si>
  <si>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</si>
  <si>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</si>
  <si>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</si>
  <si>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</si>
  <si>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</si>
  <si>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</si>
  <si>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</si>
  <si>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</si>
  <si>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</si>
  <si>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</si>
  <si>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</si>
  <si>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</si>
  <si>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</si>
  <si>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</si>
  <si>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</si>
  <si>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</si>
  <si>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</si>
  <si>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</si>
  <si>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</si>
  <si>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</si>
  <si>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</si>
  <si>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</si>
  <si>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</si>
  <si>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</si>
  <si>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</si>
  <si>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</si>
  <si>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</si>
  <si>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</si>
  <si>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</si>
  <si>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</si>
  <si>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</si>
  <si>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</si>
  <si>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</si>
  <si>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</si>
  <si>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</si>
  <si>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</si>
  <si>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</si>
  <si>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</si>
  <si>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</si>
  <si>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</si>
  <si>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</si>
  <si>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</si>
  <si>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</si>
  <si>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</si>
  <si>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</si>
  <si>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</si>
  <si>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</si>
  <si>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</si>
  <si>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</si>
  <si>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</si>
  <si>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</si>
  <si>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</si>
  <si>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</si>
  <si>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</si>
  <si>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</si>
  <si>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</si>
  <si>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</si>
  <si>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</si>
  <si>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</si>
  <si>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</si>
  <si>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</si>
  <si>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</si>
  <si>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</si>
  <si>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</si>
  <si>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</si>
  <si>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</si>
  <si>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</si>
  <si>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</si>
  <si>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</si>
  <si>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</si>
  <si>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</si>
  <si>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</si>
  <si>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</si>
  <si>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</si>
  <si>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</si>
  <si>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</si>
  <si>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</si>
  <si>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</si>
  <si>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</si>
  <si>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</si>
  <si>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</si>
  <si>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</si>
  <si>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</si>
  <si>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</si>
  <si>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</si>
  <si>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</si>
  <si>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</si>
  <si>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</si>
  <si>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</si>
  <si>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</si>
  <si>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</si>
  <si>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</si>
  <si>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</si>
  <si>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</si>
  <si>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</si>
  <si>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</si>
  <si>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</si>
  <si>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</si>
  <si>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</si>
  <si>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</si>
  <si>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</si>
  <si>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</si>
  <si>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</si>
  <si>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</si>
  <si>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</si>
  <si>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</si>
  <si>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</si>
  <si>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</si>
  <si>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</si>
  <si>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</si>
  <si>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</si>
  <si>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</si>
  <si>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</si>
  <si>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</si>
  <si>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</si>
  <si>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</si>
  <si>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</si>
  <si>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</si>
  <si>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</si>
  <si>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</si>
  <si>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</si>
  <si>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</si>
  <si>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</si>
  <si>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</si>
  <si>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</si>
  <si>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</si>
  <si>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</si>
  <si>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</si>
  <si>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</si>
  <si>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</si>
  <si>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</si>
  <si>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</si>
  <si>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</si>
  <si>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</si>
  <si>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</si>
  <si>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</si>
  <si>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</si>
  <si>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</si>
  <si>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</si>
  <si>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</si>
  <si>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</si>
  <si>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</si>
  <si>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</si>
  <si>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</si>
  <si>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</si>
  <si>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</si>
  <si>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</si>
  <si>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</si>
  <si>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</si>
  <si>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</si>
  <si>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</si>
  <si>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</si>
  <si>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</si>
  <si>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</si>
  <si>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</si>
  <si>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</si>
  <si>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</si>
  <si>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</si>
  <si>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</si>
  <si>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</si>
  <si>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</si>
  <si>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</si>
  <si>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</si>
  <si>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</si>
  <si>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</si>
  <si>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</si>
  <si>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</si>
  <si>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</si>
  <si>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</si>
  <si>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</si>
  <si>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</si>
  <si>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</si>
  <si>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</si>
  <si>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</si>
  <si>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</si>
  <si>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</si>
  <si>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</si>
  <si>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</si>
  <si>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</si>
  <si>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</si>
  <si>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</si>
  <si>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</si>
  <si>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</si>
  <si>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</si>
  <si>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</si>
  <si>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</si>
  <si>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</si>
  <si>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</si>
  <si>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</si>
  <si>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</si>
  <si>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</si>
  <si>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</si>
  <si>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</si>
  <si>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</si>
  <si>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</si>
  <si>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</si>
  <si>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</si>
  <si>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</si>
  <si>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</si>
  <si>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</si>
  <si>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</si>
  <si>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</si>
  <si>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</si>
  <si>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</si>
  <si>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</si>
  <si>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</si>
  <si>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</si>
  <si>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</si>
  <si>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</si>
  <si>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</si>
  <si>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</si>
  <si>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</si>
  <si>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</si>
  <si>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</si>
  <si>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</si>
  <si>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</si>
  <si>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</si>
  <si>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</si>
  <si>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</si>
  <si>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</si>
  <si>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</si>
  <si>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</si>
  <si>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</si>
  <si>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</si>
  <si>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</si>
  <si>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</si>
  <si>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</si>
  <si>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</si>
  <si>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</si>
  <si>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</si>
  <si>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</si>
  <si>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</si>
  <si>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</si>
  <si>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</si>
  <si>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</si>
  <si>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</si>
  <si>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</si>
  <si>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</si>
  <si>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</si>
  <si>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</si>
  <si>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</si>
  <si>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</si>
  <si>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</si>
  <si>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</si>
  <si>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</si>
  <si>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</si>
  <si>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</si>
  <si>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</si>
  <si>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</si>
  <si>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</si>
  <si>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</si>
  <si>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</si>
  <si>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</si>
  <si>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</si>
  <si>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</si>
  <si>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</si>
  <si>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</si>
  <si>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</si>
  <si>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</si>
  <si>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</si>
  <si>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</si>
  <si>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</si>
  <si>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</si>
  <si>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</si>
  <si>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</si>
  <si>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</si>
  <si>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</si>
  <si>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</si>
  <si>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</si>
  <si>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</si>
  <si>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</si>
  <si>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</si>
  <si>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</si>
  <si>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</si>
  <si>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</si>
  <si>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</si>
  <si>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</si>
  <si>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</si>
  <si>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</si>
  <si>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</si>
  <si>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</si>
  <si>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</si>
  <si>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</si>
  <si>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</si>
  <si>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</si>
  <si>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</si>
  <si>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</si>
  <si>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</si>
  <si>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</si>
  <si>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</si>
  <si>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</si>
  <si>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</si>
  <si>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</si>
  <si>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</si>
  <si>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</si>
  <si>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</si>
  <si>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</si>
  <si>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</si>
  <si>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</si>
  <si>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</si>
  <si>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</si>
  <si>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</si>
  <si>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</si>
  <si>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</si>
  <si>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</si>
  <si>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</si>
  <si>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</si>
  <si>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</si>
  <si>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</si>
  <si>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</si>
  <si>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</si>
  <si>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</si>
  <si>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</si>
  <si>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</si>
  <si>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</si>
  <si>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</si>
  <si>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</si>
  <si>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</si>
  <si>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</si>
  <si>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</si>
  <si>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</si>
  <si>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</si>
  <si>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</si>
  <si>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</si>
  <si>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</si>
  <si>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</si>
  <si>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</si>
  <si>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</si>
  <si>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</si>
  <si>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</si>
  <si>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</si>
  <si>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</si>
  <si>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</si>
  <si>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</si>
  <si>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</si>
  <si>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</si>
  <si>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</si>
  <si>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</si>
  <si>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</si>
  <si>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</si>
  <si>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</si>
  <si>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</si>
  <si>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</si>
  <si>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</si>
  <si>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</si>
  <si>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</si>
  <si>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</si>
  <si>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</si>
  <si>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</si>
  <si>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</si>
  <si>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</si>
  <si>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</si>
  <si>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</si>
  <si>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</si>
  <si>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</si>
  <si>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</si>
  <si>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</si>
  <si>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</si>
  <si>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</si>
  <si>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</si>
  <si>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</si>
  <si>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</si>
  <si>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</si>
  <si>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</si>
  <si>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</si>
  <si>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</si>
  <si>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</si>
  <si>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</si>
  <si>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</si>
  <si>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</si>
  <si>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</si>
  <si>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</si>
  <si>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</si>
  <si>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</si>
  <si>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</si>
  <si>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</si>
  <si>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</si>
  <si>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</si>
  <si>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</si>
  <si>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</si>
  <si>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</si>
  <si>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</si>
  <si>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</si>
  <si>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</si>
  <si>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</si>
  <si>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</si>
  <si>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</si>
  <si>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</si>
  <si>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</si>
  <si>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</si>
  <si>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</si>
  <si>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</si>
  <si>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</si>
  <si>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</si>
  <si>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</si>
  <si>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</si>
  <si>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</si>
  <si>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</si>
  <si>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</si>
  <si>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</si>
  <si>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</si>
  <si>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</si>
  <si>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</si>
  <si>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</si>
  <si>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</si>
  <si>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</si>
  <si>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</si>
  <si>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</si>
  <si>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</si>
  <si>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</si>
  <si>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</si>
  <si>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</si>
  <si>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</si>
  <si>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</si>
  <si>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</si>
  <si>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</si>
  <si>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</si>
  <si>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</si>
  <si>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</si>
  <si>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</si>
  <si>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</si>
  <si>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</si>
  <si>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</si>
  <si>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</si>
  <si>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</si>
  <si>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</si>
  <si>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</si>
  <si>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</si>
  <si>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</si>
  <si>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</si>
  <si>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</si>
  <si>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</si>
  <si>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</si>
  <si>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</si>
  <si>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</si>
  <si>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</si>
  <si>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</si>
  <si>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</si>
  <si>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</si>
  <si>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</si>
  <si>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</si>
  <si>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</si>
  <si>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</si>
  <si>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</si>
  <si>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</si>
  <si>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</si>
  <si>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</si>
  <si>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</si>
  <si>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</si>
  <si>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</si>
  <si>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</si>
  <si>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</si>
  <si>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</si>
  <si>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</si>
  <si>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</si>
  <si>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</si>
  <si>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</si>
  <si>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</si>
  <si>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</si>
  <si>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</si>
  <si>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</si>
  <si>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</si>
  <si>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</si>
  <si>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</si>
  <si>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</si>
  <si>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</si>
  <si>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</si>
  <si>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</si>
  <si>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</si>
  <si>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</si>
  <si>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</si>
  <si>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</si>
  <si>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</si>
  <si>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</si>
  <si>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</si>
  <si>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</si>
  <si>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</si>
  <si>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</si>
  <si>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</si>
  <si>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</si>
  <si>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</si>
  <si>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</si>
  <si>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</si>
  <si>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</si>
  <si>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</si>
  <si>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</si>
  <si>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</si>
  <si>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</si>
  <si>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</si>
  <si>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</si>
  <si>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</si>
  <si>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</si>
  <si>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</si>
  <si>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</si>
  <si>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</si>
  <si>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</si>
  <si>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</si>
  <si>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</si>
  <si>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</si>
  <si>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</si>
  <si>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</si>
  <si>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</si>
  <si>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</si>
  <si>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</si>
  <si>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</si>
  <si>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</si>
  <si>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</si>
  <si>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</si>
  <si>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</si>
  <si>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</si>
  <si>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</si>
  <si>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</si>
  <si>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</si>
  <si>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</si>
  <si>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</si>
  <si>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</si>
  <si>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</si>
  <si>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</si>
  <si>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</si>
  <si>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</si>
  <si>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</si>
  <si>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</si>
  <si>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</si>
  <si>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</si>
  <si>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</si>
  <si>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</si>
  <si>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</si>
  <si>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</si>
  <si>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</si>
  <si>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</si>
  <si>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</si>
  <si>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</si>
  <si>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</si>
  <si>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</si>
  <si>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</si>
  <si>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</si>
  <si>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</si>
  <si>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</si>
  <si>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</si>
  <si>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</si>
  <si>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</si>
  <si>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</si>
  <si>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</si>
  <si>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</si>
  <si>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</si>
  <si>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</si>
  <si>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</si>
  <si>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</si>
  <si>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</si>
  <si>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</si>
  <si>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</si>
  <si>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</si>
  <si>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</si>
  <si>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</si>
  <si>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</si>
  <si>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</si>
  <si>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</si>
  <si>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</si>
  <si>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</si>
  <si>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</si>
  <si>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</si>
  <si>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</si>
  <si>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</si>
  <si>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</si>
  <si>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</si>
  <si>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</si>
  <si>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</si>
  <si>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</si>
  <si>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</si>
  <si>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</si>
  <si>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</si>
  <si>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</si>
  <si>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</si>
  <si>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</si>
  <si>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</si>
  <si>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</si>
  <si>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</si>
  <si>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</si>
  <si>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</si>
  <si>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</si>
  <si>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</si>
  <si>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</si>
  <si>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</si>
  <si>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</si>
  <si>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</si>
  <si>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</si>
  <si>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</si>
  <si>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</si>
  <si>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</si>
  <si>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</si>
  <si>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</si>
  <si>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</si>
  <si>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</si>
  <si>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</si>
  <si>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</si>
  <si>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</si>
  <si>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</si>
  <si>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</si>
  <si>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</si>
  <si>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</si>
  <si>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</si>
  <si>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</si>
  <si>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</si>
  <si>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</si>
  <si>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</si>
  <si>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</si>
  <si>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</si>
  <si>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</si>
  <si>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</si>
  <si>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</si>
  <si>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</si>
  <si>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</si>
  <si>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</si>
  <si>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</si>
  <si>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</si>
  <si>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</si>
  <si>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</si>
  <si>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</si>
  <si>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</si>
  <si>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</si>
  <si>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</si>
  <si>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</si>
  <si>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</si>
  <si>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</si>
  <si>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</si>
  <si>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</si>
  <si>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</si>
  <si>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</si>
  <si>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</si>
  <si>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</si>
  <si>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</si>
  <si>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</si>
  <si>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</si>
  <si>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</si>
  <si>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</si>
  <si>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</si>
  <si>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</si>
  <si>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</si>
  <si>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</si>
  <si>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</si>
  <si>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</si>
  <si>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</si>
  <si>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</si>
  <si>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</si>
  <si>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</si>
  <si>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</si>
  <si>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</si>
  <si>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</si>
  <si>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</si>
  <si>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</si>
  <si>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</si>
  <si>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</si>
  <si>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</si>
  <si>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</si>
  <si>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</si>
  <si>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</si>
  <si>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</si>
  <si>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</si>
  <si>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</si>
  <si>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</si>
  <si>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</si>
  <si>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</si>
  <si>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</si>
  <si>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</si>
  <si>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</si>
  <si>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</si>
  <si>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</si>
  <si>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</si>
  <si>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</si>
  <si>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</si>
  <si>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</si>
  <si>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</si>
  <si>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</si>
  <si>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</si>
  <si>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</si>
  <si>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</si>
  <si>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</si>
  <si>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</si>
  <si>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</si>
  <si>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</si>
  <si>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</si>
  <si>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</si>
  <si>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</si>
  <si>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</si>
  <si>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</si>
  <si>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</si>
  <si>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</si>
  <si>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</si>
  <si>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</si>
  <si>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</si>
  <si>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</si>
  <si>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</si>
  <si>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</si>
  <si>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</si>
  <si>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</si>
  <si>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</si>
  <si>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</si>
  <si>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</si>
  <si>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</si>
  <si>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</si>
  <si>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</si>
  <si>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</si>
  <si>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</si>
  <si>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</si>
  <si>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</si>
  <si>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</si>
  <si>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</si>
  <si>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</si>
  <si>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</si>
  <si>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</si>
  <si>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</si>
  <si>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</si>
  <si>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</si>
  <si>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</si>
  <si>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</si>
  <si>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</si>
  <si>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</si>
  <si>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</si>
  <si>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</si>
  <si>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</si>
  <si>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</si>
  <si>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</si>
  <si>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</si>
  <si>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</si>
  <si>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</si>
  <si>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</si>
  <si>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</si>
  <si>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</si>
  <si>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</si>
  <si>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</si>
  <si>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</si>
  <si>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</si>
  <si>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</si>
  <si>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</si>
  <si>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</si>
  <si>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</si>
  <si>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</si>
  <si>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</si>
  <si>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</si>
  <si>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</si>
  <si>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</si>
  <si>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</si>
  <si>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</si>
  <si>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</si>
  <si>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</si>
  <si>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</si>
  <si>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</si>
  <si>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</si>
  <si>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</si>
  <si>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</si>
  <si>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</si>
  <si>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</si>
  <si>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</si>
  <si>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</si>
  <si>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</si>
  <si>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</si>
  <si>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</si>
  <si>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</si>
  <si>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</si>
  <si>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</si>
  <si>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</si>
  <si>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</si>
  <si>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</si>
  <si>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</si>
  <si>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</si>
  <si>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</si>
  <si>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</si>
  <si>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</si>
  <si>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</si>
  <si>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</si>
  <si>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</si>
  <si>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</si>
  <si>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</si>
  <si>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</si>
  <si>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</si>
  <si>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</si>
  <si>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</si>
  <si>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</si>
  <si>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</si>
  <si>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</si>
  <si>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</si>
  <si>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</si>
  <si>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</si>
  <si>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</si>
  <si>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</si>
  <si>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</si>
  <si>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</si>
  <si>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</si>
  <si>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</si>
  <si>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</si>
  <si>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</si>
  <si>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</si>
  <si>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</si>
  <si>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</si>
  <si>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</si>
  <si>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</si>
  <si>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</si>
  <si>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</si>
  <si>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</si>
  <si>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</si>
  <si>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</si>
  <si>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</si>
  <si>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</si>
  <si>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</si>
  <si>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</si>
  <si>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</si>
  <si>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</si>
  <si>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</si>
  <si>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</si>
  <si>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</si>
  <si>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</si>
  <si>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</si>
  <si>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</si>
  <si>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</si>
  <si>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</si>
  <si>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</si>
  <si>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</si>
  <si>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</si>
  <si>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</si>
  <si>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</si>
  <si>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</si>
  <si>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</si>
  <si>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</si>
  <si>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</si>
  <si>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</si>
  <si>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</si>
  <si>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</si>
  <si>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</si>
  <si>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</si>
  <si>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</si>
  <si>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</si>
  <si>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</si>
  <si>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</si>
  <si>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</si>
  <si>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</si>
  <si>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</si>
  <si>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</si>
  <si>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</si>
  <si>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</si>
  <si>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</si>
  <si>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</si>
  <si>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</si>
  <si>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</si>
  <si>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</si>
  <si>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</si>
  <si>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</si>
  <si>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</si>
  <si>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</si>
  <si>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</si>
  <si>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</si>
  <si>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</si>
  <si>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</si>
  <si>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</si>
  <si>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</si>
  <si>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</si>
  <si>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</si>
  <si>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</si>
  <si>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</si>
  <si>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</si>
  <si>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</si>
  <si>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</si>
  <si>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</si>
  <si>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</si>
  <si>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</si>
  <si>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</si>
  <si>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</si>
  <si>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</si>
  <si>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</si>
  <si>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</si>
  <si>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</si>
  <si>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</si>
  <si>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</si>
  <si>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</si>
  <si>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</si>
  <si>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</si>
  <si>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</si>
  <si>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</si>
  <si>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</si>
  <si>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</si>
  <si>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</si>
  <si>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</si>
  <si>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</si>
  <si>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</si>
  <si>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</si>
  <si>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</si>
  <si>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</si>
  <si>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</si>
  <si>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</si>
  <si>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</si>
  <si>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</si>
  <si>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</si>
  <si>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</si>
  <si>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</si>
  <si>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</si>
  <si>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</si>
  <si>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</si>
  <si>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</si>
  <si>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</si>
  <si>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</si>
  <si>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</si>
  <si>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</si>
  <si>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</si>
  <si>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</si>
  <si>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</si>
  <si>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</si>
  <si>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</si>
  <si>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</si>
  <si>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</si>
  <si>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</si>
  <si>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</si>
  <si>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</si>
  <si>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</si>
  <si>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</si>
  <si>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</si>
  <si>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</si>
  <si>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</si>
  <si>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</si>
  <si>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</si>
  <si>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</si>
  <si>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</si>
  <si>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</si>
  <si>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</si>
  <si>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</si>
  <si>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</si>
  <si>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</si>
  <si>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</si>
  <si>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</si>
  <si>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</si>
  <si>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</si>
  <si>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</si>
  <si>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</si>
  <si>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</si>
  <si>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</si>
  <si>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</si>
  <si>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</si>
  <si>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</si>
  <si>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</si>
  <si>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</si>
  <si>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</si>
  <si>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</si>
  <si>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</si>
  <si>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</si>
  <si>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</si>
  <si>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</si>
  <si>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</si>
  <si>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</si>
  <si>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</si>
  <si>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</si>
  <si>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</si>
  <si>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</si>
  <si>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</si>
  <si>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</si>
  <si>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</si>
  <si>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</si>
  <si>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</si>
  <si>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</si>
  <si>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</si>
  <si>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</si>
  <si>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</si>
  <si>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</si>
  <si>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</si>
  <si>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</si>
  <si>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</si>
  <si>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</si>
  <si>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</si>
  <si>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</si>
  <si>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</si>
  <si>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</si>
  <si>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</si>
  <si>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</si>
  <si>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</si>
  <si>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</si>
  <si>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</si>
  <si>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</si>
  <si>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</si>
  <si>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</si>
  <si>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</si>
  <si>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</si>
  <si>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</si>
  <si>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</si>
  <si>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</si>
  <si>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</si>
  <si>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</si>
  <si>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</si>
  <si>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</si>
  <si>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</si>
  <si>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</si>
  <si>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</si>
  <si>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</si>
  <si>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</si>
  <si>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</si>
  <si>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</si>
  <si>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</si>
  <si>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</si>
  <si>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</si>
  <si>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</si>
  <si>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</si>
  <si>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</si>
  <si>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</si>
  <si>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</si>
  <si>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</si>
  <si>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</si>
  <si>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</si>
  <si>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</si>
  <si>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</si>
  <si>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</si>
  <si>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</si>
  <si>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</si>
  <si>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</si>
  <si>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</si>
  <si>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</si>
  <si>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</si>
  <si>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</si>
  <si>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</si>
  <si>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</si>
  <si>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</si>
  <si>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</si>
  <si>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</si>
  <si>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</si>
  <si>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</si>
  <si>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</si>
  <si>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</si>
  <si>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</si>
  <si>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</si>
  <si>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</si>
  <si>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</si>
  <si>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</si>
  <si>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</si>
  <si>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</si>
  <si>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</si>
  <si>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</si>
  <si>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</si>
  <si>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</si>
  <si>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</si>
  <si>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</si>
  <si>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</si>
  <si>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</si>
  <si>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</si>
  <si>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</si>
  <si>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</si>
  <si>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</si>
  <si>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</si>
  <si>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</si>
  <si>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</si>
  <si>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</si>
  <si>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</si>
  <si>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</si>
  <si>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</si>
  <si>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</si>
  <si>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</si>
  <si>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</si>
  <si>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</si>
  <si>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</si>
  <si>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</si>
  <si>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</si>
  <si>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</si>
  <si>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</si>
  <si>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</si>
  <si>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</si>
  <si>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</si>
  <si>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</si>
  <si>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</si>
  <si>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</si>
  <si>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</si>
  <si>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</si>
  <si>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</si>
  <si>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</si>
  <si>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</si>
  <si>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</si>
  <si>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</si>
  <si>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</si>
  <si>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</si>
  <si>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</si>
  <si>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</si>
  <si>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</si>
  <si>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</si>
  <si>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</si>
  <si>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</si>
  <si>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</si>
  <si>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</si>
  <si>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</si>
  <si>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</si>
  <si>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</si>
  <si>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</si>
  <si>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</si>
  <si>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</si>
  <si>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</si>
  <si>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</si>
  <si>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</si>
  <si>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</si>
  <si>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</si>
  <si>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</si>
  <si>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</si>
  <si>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</si>
  <si>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</si>
  <si>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</si>
  <si>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</si>
  <si>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</si>
  <si>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</si>
  <si>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</si>
  <si>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</si>
  <si>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</si>
  <si>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</si>
  <si>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</si>
  <si>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</si>
  <si>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</si>
  <si>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</si>
  <si>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</si>
  <si>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</si>
  <si>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</si>
  <si>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</si>
  <si>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</si>
  <si>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</si>
  <si>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</si>
  <si>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</si>
  <si>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</si>
  <si>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</si>
  <si>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</si>
  <si>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</si>
  <si>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</si>
  <si>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</si>
  <si>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</si>
  <si>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</si>
  <si>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</si>
  <si>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</si>
  <si>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</si>
  <si>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</si>
  <si>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</si>
  <si>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</si>
  <si>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</si>
  <si>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</si>
  <si>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</si>
  <si>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</si>
  <si>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</si>
  <si>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</si>
  <si>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</si>
  <si>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</si>
  <si>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</si>
  <si>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</si>
  <si>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</si>
  <si>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</si>
  <si>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</si>
  <si>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</si>
  <si>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</si>
  <si>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</si>
  <si>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</si>
  <si>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</si>
  <si>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</si>
  <si>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</si>
  <si>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</si>
  <si>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</si>
  <si>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</si>
  <si>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</si>
  <si>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</si>
  <si>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</si>
  <si>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</si>
  <si>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</si>
  <si>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</si>
  <si>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</si>
  <si>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</si>
  <si>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</si>
  <si>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</si>
  <si>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</si>
  <si>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</si>
  <si>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</si>
  <si>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</si>
  <si>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</si>
  <si>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</si>
  <si>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</si>
  <si>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</si>
  <si>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</si>
  <si>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</si>
  <si>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</si>
  <si>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</si>
  <si>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</si>
  <si>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</si>
  <si>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</si>
  <si>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</si>
  <si>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</si>
  <si>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</si>
  <si>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</si>
  <si>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</si>
  <si>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</si>
  <si>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</si>
  <si>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</si>
  <si>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</si>
  <si>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</si>
  <si>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</si>
  <si>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</si>
  <si>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</si>
  <si>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</si>
  <si>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</si>
  <si>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</si>
  <si>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</si>
  <si>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</si>
  <si>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</si>
  <si>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</si>
  <si>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</si>
  <si>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</si>
  <si>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</si>
  <si>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</si>
  <si>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</si>
  <si>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</si>
  <si>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</si>
  <si>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</si>
  <si>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</si>
  <si>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</si>
  <si>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</si>
  <si>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</si>
  <si>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</si>
  <si>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</si>
  <si>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</si>
  <si>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</si>
  <si>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</si>
  <si>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</si>
  <si>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</si>
  <si>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</si>
  <si>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</si>
  <si>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</si>
  <si>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</si>
  <si>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</si>
  <si>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</si>
  <si>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</si>
  <si>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</si>
  <si>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</si>
  <si>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</si>
  <si>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</si>
  <si>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</si>
  <si>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</si>
  <si>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</si>
  <si>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</si>
  <si>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</si>
  <si>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</si>
  <si>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</si>
  <si>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</si>
  <si>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</si>
  <si>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</si>
  <si>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</si>
  <si>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</si>
  <si>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</si>
  <si>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</si>
  <si>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</si>
  <si>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</si>
  <si>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</si>
  <si>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</si>
  <si>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</si>
  <si>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</si>
  <si>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</si>
  <si>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</si>
  <si>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</si>
  <si>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</si>
  <si>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</si>
  <si>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</si>
  <si>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</si>
  <si>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</si>
  <si>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</si>
  <si>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</si>
  <si>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</si>
  <si>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</si>
  <si>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</si>
  <si>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</si>
  <si>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</si>
  <si>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</si>
  <si>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</si>
  <si>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</si>
  <si>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</si>
  <si>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</si>
  <si>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</si>
  <si>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</si>
  <si>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</si>
  <si>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</si>
  <si>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</si>
  <si>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</si>
  <si>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</si>
  <si>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</si>
  <si>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</si>
  <si>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</si>
  <si>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</si>
  <si>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</si>
  <si>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</si>
  <si>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</si>
  <si>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</si>
  <si>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</si>
  <si>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</si>
  <si>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</si>
  <si>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</si>
  <si>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</si>
  <si>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</si>
  <si>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</si>
  <si>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</si>
  <si>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</si>
  <si>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</si>
  <si>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</si>
  <si>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</si>
  <si>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</si>
  <si>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</si>
  <si>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</si>
  <si>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</si>
  <si>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</si>
  <si>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</si>
  <si>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</si>
  <si>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</si>
  <si>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</si>
  <si>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</si>
  <si>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</si>
  <si>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</si>
  <si>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</si>
  <si>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</si>
  <si>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</si>
  <si>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</si>
  <si>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</si>
  <si>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</si>
  <si>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</si>
  <si>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</si>
  <si>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</si>
  <si>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</si>
  <si>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</si>
  <si>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</si>
  <si>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</si>
  <si>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</si>
  <si>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</si>
  <si>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</si>
  <si>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</si>
  <si>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</si>
  <si>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</si>
  <si>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</si>
  <si>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</si>
  <si>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</si>
  <si>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</si>
  <si>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</si>
  <si>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</si>
  <si>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</si>
  <si>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</si>
  <si>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</si>
  <si>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</si>
  <si>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</si>
  <si>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</si>
  <si>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</si>
  <si>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</si>
  <si>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</si>
  <si>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</si>
  <si>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</si>
  <si>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</si>
  <si>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</si>
  <si>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</si>
  <si>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</si>
  <si>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</si>
  <si>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</si>
  <si>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</si>
  <si>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</si>
  <si>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</si>
  <si>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</si>
  <si>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</si>
  <si>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</si>
  <si>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</si>
  <si>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</si>
  <si>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</si>
  <si>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</si>
  <si>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</si>
  <si>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</si>
  <si>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</si>
  <si>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</si>
  <si>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</si>
  <si>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</si>
  <si>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</si>
  <si>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</si>
  <si>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</si>
  <si>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</si>
  <si>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</si>
  <si>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</si>
  <si>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</si>
  <si>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</si>
  <si>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</si>
  <si>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</si>
  <si>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</si>
  <si>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</si>
  <si>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</si>
  <si>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</si>
  <si>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</si>
  <si>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</si>
  <si>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</si>
  <si>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</si>
  <si>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</si>
  <si>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</si>
  <si>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</si>
  <si>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</si>
  <si>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</si>
  <si>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</si>
  <si>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</si>
  <si>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</si>
  <si>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</si>
  <si>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</si>
  <si>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</si>
  <si>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</si>
  <si>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</si>
  <si>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</si>
  <si>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</si>
  <si>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</si>
  <si>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</si>
  <si>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</si>
  <si>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</si>
  <si>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</si>
  <si>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</si>
  <si>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</si>
  <si>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</si>
  <si>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</si>
  <si>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</si>
  <si>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</si>
  <si>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</si>
  <si>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</si>
  <si>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</si>
  <si>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</si>
  <si>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</si>
  <si>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</si>
  <si>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</si>
  <si>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</si>
  <si>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</si>
  <si>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</si>
  <si>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</si>
  <si>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</si>
  <si>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</si>
  <si>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</si>
  <si>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</si>
  <si>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</si>
  <si>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</si>
  <si>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</si>
  <si>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</si>
  <si>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</si>
  <si>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</si>
  <si>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</si>
  <si>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</si>
  <si>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</si>
  <si>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</si>
  <si>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</si>
  <si>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</si>
  <si>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</si>
  <si>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</si>
  <si>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</si>
  <si>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</si>
  <si>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</si>
  <si>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</si>
  <si>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</si>
  <si>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</si>
  <si>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</si>
  <si>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</si>
  <si>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</si>
  <si>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</si>
  <si>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</si>
  <si>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</si>
  <si>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</si>
  <si>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</si>
  <si>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</si>
  <si>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</si>
  <si>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</si>
  <si>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</si>
  <si>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</si>
  <si>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</si>
  <si>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</si>
  <si>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</si>
  <si>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</si>
  <si>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</si>
  <si>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</si>
  <si>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</si>
  <si>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</si>
  <si>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</si>
  <si>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</si>
  <si>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</si>
  <si>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</si>
  <si>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</si>
  <si>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</si>
  <si>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</si>
  <si>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</si>
  <si>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</si>
  <si>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</si>
  <si>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</si>
  <si>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</si>
  <si>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</si>
  <si>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</si>
  <si>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</si>
  <si>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</si>
  <si>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</si>
  <si>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</si>
  <si>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</si>
  <si>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</si>
  <si>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</si>
  <si>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</si>
  <si>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</si>
  <si>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</si>
  <si>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</si>
  <si>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</si>
  <si>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</si>
  <si>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</si>
  <si>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</si>
  <si>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</si>
  <si>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</si>
  <si>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</si>
  <si>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</si>
  <si>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</si>
  <si>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</si>
  <si>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</si>
  <si>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</si>
  <si>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</si>
  <si>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</si>
  <si>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</si>
  <si>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</si>
  <si>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</si>
  <si>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</si>
  <si>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</si>
  <si>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</si>
  <si>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</si>
  <si>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</si>
  <si>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</si>
  <si>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</si>
  <si>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</si>
  <si>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</si>
  <si>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</si>
  <si>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</si>
  <si>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</si>
  <si>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</si>
  <si>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</si>
  <si>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</si>
  <si>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</si>
  <si>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</si>
  <si>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</si>
  <si>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</si>
  <si>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</si>
  <si>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</si>
  <si>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</si>
  <si>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</si>
  <si>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</si>
  <si>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</si>
  <si>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</si>
  <si>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</si>
  <si>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</si>
  <si>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</si>
  <si>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</si>
  <si>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</si>
  <si>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</si>
  <si>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</si>
  <si>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</si>
  <si>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</si>
  <si>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</si>
  <si>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</si>
  <si>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</si>
  <si>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</si>
  <si>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</si>
  <si>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</si>
  <si>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</si>
  <si>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</si>
  <si>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</si>
  <si>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</si>
  <si>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</si>
  <si>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</si>
  <si>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</si>
  <si>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</si>
  <si>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</si>
  <si>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</si>
  <si>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</si>
  <si>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</si>
  <si>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</si>
  <si>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</si>
  <si>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</si>
  <si>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</si>
  <si>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</si>
  <si>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</si>
  <si>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</si>
  <si>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</si>
  <si>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</si>
  <si>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</si>
  <si>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</si>
  <si>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</si>
  <si>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</si>
  <si>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</si>
  <si>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</si>
  <si>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</si>
  <si>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</si>
  <si>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</si>
  <si>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</si>
  <si>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</si>
  <si>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</si>
  <si>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</si>
  <si>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</si>
  <si>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</si>
  <si>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</si>
  <si>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</si>
  <si>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</si>
  <si>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</si>
  <si>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</si>
  <si>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</si>
  <si>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</si>
  <si>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</si>
  <si>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</si>
  <si>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</si>
  <si>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</si>
  <si>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</si>
  <si>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</si>
  <si>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</si>
  <si>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</si>
  <si>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</si>
  <si>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</si>
  <si>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</si>
  <si>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</si>
  <si>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</si>
  <si>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</si>
  <si>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</si>
  <si>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</si>
  <si>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</si>
  <si>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</si>
  <si>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</si>
  <si>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</si>
  <si>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</si>
  <si>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</si>
  <si>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</si>
  <si>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</si>
  <si>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</si>
  <si>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</si>
  <si>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</si>
  <si>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</si>
  <si>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</si>
  <si>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</si>
  <si>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</si>
  <si>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</si>
  <si>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</si>
  <si>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</si>
  <si>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</si>
  <si>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</si>
  <si>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</si>
  <si>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</si>
  <si>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</si>
  <si>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</si>
  <si>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</si>
  <si>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</si>
  <si>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</si>
  <si>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</si>
  <si>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</si>
  <si>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</si>
  <si>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</si>
  <si>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</si>
  <si>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</si>
  <si>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</si>
  <si>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</si>
  <si>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</si>
  <si>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</si>
  <si>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</si>
  <si>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</si>
  <si>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</si>
  <si>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</si>
  <si>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</si>
  <si>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</si>
  <si>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</si>
  <si>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</si>
  <si>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</si>
  <si>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</si>
  <si>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</si>
  <si>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</si>
  <si>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</si>
  <si>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</si>
  <si>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</si>
  <si>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</si>
  <si>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</si>
  <si>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</si>
  <si>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</si>
  <si>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</si>
  <si>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</si>
  <si>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</si>
  <si>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</si>
  <si>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</si>
  <si>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</si>
  <si>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</si>
  <si>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</si>
  <si>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</si>
  <si>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</si>
  <si>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</si>
  <si>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</si>
  <si>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</si>
  <si>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</si>
  <si>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</si>
  <si>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</si>
  <si>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</si>
  <si>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</si>
  <si>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</si>
  <si>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</si>
  <si>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</si>
  <si>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</si>
  <si>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</si>
  <si>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</si>
  <si>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</si>
  <si>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</si>
  <si>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</si>
  <si>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</si>
  <si>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</si>
  <si>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</si>
  <si>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</si>
  <si>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</si>
  <si>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</si>
  <si>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</si>
  <si>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</si>
  <si>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</si>
  <si>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</si>
  <si>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</si>
  <si>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</si>
  <si>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</si>
  <si>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</si>
  <si>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</si>
  <si>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</si>
  <si>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</si>
  <si>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</si>
  <si>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</si>
  <si>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</si>
  <si>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</si>
  <si>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</si>
  <si>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</si>
  <si>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</si>
  <si>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</si>
  <si>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</si>
  <si>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</si>
  <si>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</si>
  <si>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</si>
  <si>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</si>
  <si>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</si>
  <si>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</si>
  <si>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</si>
  <si>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</si>
  <si>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</si>
  <si>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</si>
  <si>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</si>
  <si>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</si>
  <si>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</si>
  <si>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</si>
  <si>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</si>
  <si>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</si>
  <si>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</si>
  <si>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</si>
  <si>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</si>
  <si>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</si>
  <si>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</si>
  <si>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</si>
  <si>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</si>
  <si>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</si>
  <si>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</si>
  <si>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</si>
  <si>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</si>
  <si>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</si>
  <si>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</si>
  <si>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</si>
  <si>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</si>
  <si>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</si>
  <si>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</si>
  <si>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</si>
  <si>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</si>
  <si>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</si>
  <si>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</si>
  <si>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</si>
  <si>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</si>
  <si>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</si>
  <si>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</si>
  <si>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</si>
  <si>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</si>
  <si>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</si>
  <si>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</si>
  <si>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</si>
  <si>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</si>
  <si>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</si>
  <si>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</si>
  <si>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</si>
  <si>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</si>
  <si>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</si>
  <si>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</si>
  <si>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</si>
  <si>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</si>
  <si>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</si>
  <si>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</si>
  <si>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</si>
  <si>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</si>
  <si>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</si>
  <si>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</si>
  <si>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</si>
  <si>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</si>
  <si>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</si>
  <si>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</si>
  <si>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</si>
  <si>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</si>
  <si>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</si>
  <si>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</si>
  <si>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</si>
  <si>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</si>
  <si>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</si>
  <si>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</si>
  <si>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</si>
  <si>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</si>
  <si>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</si>
  <si>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</si>
  <si>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</si>
  <si>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</si>
  <si>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</si>
  <si>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</si>
  <si>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</si>
  <si>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</si>
  <si>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</si>
  <si>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</si>
  <si>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</si>
  <si>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</si>
  <si>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</si>
  <si>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</si>
  <si>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</si>
  <si>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</si>
  <si>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</si>
  <si>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</si>
  <si>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</si>
  <si>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</si>
  <si>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</si>
  <si>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</si>
  <si>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</si>
  <si>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</si>
  <si>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</si>
  <si>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</si>
  <si>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</si>
  <si>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</si>
  <si>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</si>
  <si>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</si>
  <si>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</si>
  <si>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</si>
  <si>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</si>
  <si>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</si>
  <si>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</si>
  <si>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</si>
  <si>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</si>
  <si>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</si>
  <si>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</si>
  <si>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</si>
  <si>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</si>
  <si>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</si>
  <si>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</si>
  <si>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</si>
  <si>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</si>
  <si>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</si>
  <si>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</si>
  <si>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</si>
  <si>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</si>
  <si>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</si>
  <si>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</si>
  <si>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</si>
  <si>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</si>
  <si>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</si>
  <si>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</si>
  <si>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</si>
  <si>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</si>
  <si>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</si>
  <si>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</si>
  <si>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</si>
  <si>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</si>
  <si>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</si>
  <si>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</si>
  <si>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</si>
  <si>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</si>
  <si>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</si>
  <si>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</si>
  <si>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</si>
  <si>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</si>
  <si>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</si>
  <si>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</si>
  <si>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</si>
  <si>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</si>
  <si>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</si>
  <si>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</si>
  <si>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</si>
  <si>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</si>
  <si>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</si>
  <si>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</si>
  <si>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</si>
  <si>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</si>
  <si>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</si>
  <si>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</si>
  <si>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</si>
  <si>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</si>
  <si>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</si>
  <si>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</si>
  <si>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</si>
  <si>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</si>
  <si>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</si>
  <si>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</si>
  <si>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</si>
  <si>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</si>
  <si>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</si>
  <si>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</si>
  <si>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</si>
  <si>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</si>
  <si>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</si>
  <si>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</si>
  <si>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</si>
  <si>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</si>
  <si>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</si>
  <si>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</si>
  <si>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</si>
  <si>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</si>
  <si>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</si>
  <si>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</si>
  <si>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</si>
  <si>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</si>
  <si>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</si>
  <si>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</si>
  <si>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</si>
  <si>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</si>
  <si>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</si>
  <si>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</si>
  <si>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</si>
  <si>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</si>
  <si>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</si>
  <si>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</si>
  <si>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</si>
  <si>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</si>
  <si>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</si>
  <si>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</si>
  <si>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</si>
  <si>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</si>
  <si>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</si>
  <si>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</si>
  <si>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</si>
  <si>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</si>
  <si>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</si>
  <si>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</si>
  <si>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</si>
  <si>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</si>
  <si>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</si>
  <si>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</si>
  <si>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</si>
  <si>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</si>
  <si>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</si>
  <si>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</si>
  <si>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</si>
  <si>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</si>
  <si>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</si>
  <si>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</si>
  <si>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</si>
  <si>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</si>
  <si>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</si>
  <si>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</si>
  <si>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</si>
  <si>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</si>
  <si>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</si>
  <si>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</si>
  <si>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</si>
  <si>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</si>
  <si>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</si>
  <si>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</si>
  <si>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</si>
  <si>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</si>
  <si>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</si>
  <si>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</si>
  <si>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</si>
  <si>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</si>
  <si>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</si>
  <si>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</si>
  <si>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</si>
  <si>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</si>
  <si>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</si>
  <si>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</si>
  <si>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</si>
  <si>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</si>
  <si>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</si>
  <si>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</si>
  <si>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</si>
  <si>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</si>
  <si>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</si>
  <si>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</si>
  <si>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</si>
  <si>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</si>
  <si>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</si>
  <si>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</si>
  <si>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</si>
  <si>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</si>
  <si>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</si>
  <si>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</si>
  <si>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</si>
  <si>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</si>
  <si>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</si>
  <si>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</si>
  <si>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</si>
  <si>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</si>
  <si>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</si>
  <si>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</si>
  <si>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</si>
  <si>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</si>
  <si>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</si>
  <si>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</si>
  <si>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</si>
  <si>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</si>
  <si>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</si>
  <si>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</si>
  <si>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</si>
  <si>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</si>
  <si>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</si>
  <si>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</si>
  <si>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</si>
  <si>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</si>
  <si>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</si>
  <si>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</si>
  <si>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</si>
  <si>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</si>
  <si>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</si>
  <si>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</si>
  <si>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</si>
  <si>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</si>
  <si>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</si>
  <si>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</si>
  <si>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</si>
  <si>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</si>
  <si>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</si>
  <si>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</si>
  <si>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</si>
  <si>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</si>
  <si>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</si>
  <si>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</si>
  <si>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</si>
  <si>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</si>
  <si>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</si>
  <si>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</si>
  <si>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</si>
  <si>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</si>
  <si>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</si>
  <si>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</si>
  <si>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</si>
  <si>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</si>
  <si>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</si>
  <si>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</si>
  <si>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</si>
  <si>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</si>
  <si>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</si>
  <si>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</si>
  <si>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</si>
  <si>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</si>
  <si>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</si>
  <si>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</si>
  <si>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</si>
  <si>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</si>
  <si>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</si>
  <si>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</si>
  <si>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</si>
  <si>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</si>
  <si>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</si>
  <si>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</si>
  <si>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</si>
  <si>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</si>
  <si>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</si>
  <si>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</si>
  <si>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</si>
  <si>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</si>
  <si>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</si>
  <si>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</si>
  <si>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</si>
  <si>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</si>
  <si>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</si>
  <si>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</si>
  <si>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</si>
  <si>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</si>
  <si>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</si>
  <si>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</si>
  <si>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</si>
  <si>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</si>
  <si>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</si>
  <si>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</si>
  <si>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</si>
  <si>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</si>
  <si>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</si>
  <si>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</si>
  <si>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</si>
  <si>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</si>
  <si>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</si>
  <si>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</si>
  <si>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</si>
  <si>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</si>
  <si>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</si>
  <si>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</si>
  <si>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</si>
  <si>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</si>
  <si>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</si>
  <si>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</si>
  <si>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</si>
  <si>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</si>
  <si>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</si>
  <si>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</si>
  <si>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</si>
  <si>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</si>
  <si>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</si>
  <si>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</si>
  <si>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</si>
  <si>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</si>
  <si>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</si>
  <si>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</si>
  <si>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</si>
  <si>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</si>
  <si>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</si>
  <si>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</si>
  <si>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</si>
  <si>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</si>
  <si>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</si>
  <si>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</si>
  <si>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</si>
  <si>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</si>
  <si>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</si>
  <si>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</si>
  <si>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</si>
  <si>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</si>
  <si>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</si>
  <si>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</si>
  <si>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</si>
  <si>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</si>
  <si>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</si>
  <si>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</si>
  <si>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</si>
  <si>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</si>
  <si>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</si>
  <si>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</si>
  <si>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</si>
  <si>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</si>
  <si>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</si>
  <si>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</si>
  <si>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</si>
  <si>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</si>
  <si>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</si>
  <si>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</si>
  <si>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</si>
  <si>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</si>
  <si>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</si>
  <si>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</si>
  <si>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</si>
  <si>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</si>
  <si>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</si>
  <si>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</si>
  <si>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</si>
  <si>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</si>
  <si>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</si>
  <si>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</si>
  <si>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</si>
  <si>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</si>
  <si>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</si>
  <si>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</si>
  <si>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</si>
  <si>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</si>
  <si>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</si>
  <si>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</si>
  <si>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</si>
  <si>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</si>
  <si>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</si>
  <si>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</si>
  <si>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</si>
  <si>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</si>
  <si>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</si>
  <si>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</si>
  <si>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</si>
  <si>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</si>
  <si>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</si>
  <si>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</si>
  <si>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</si>
  <si>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</si>
  <si>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</si>
  <si>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</si>
  <si>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</si>
  <si>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</si>
  <si>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</si>
  <si>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</si>
  <si>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</si>
  <si>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</si>
  <si>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</si>
  <si>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</si>
  <si>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</si>
  <si>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</si>
  <si>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</si>
  <si>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</si>
  <si>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</si>
  <si>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</si>
  <si>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</si>
  <si>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</si>
  <si>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</si>
  <si>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</si>
  <si>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</si>
  <si>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</si>
  <si>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</si>
  <si>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</si>
  <si>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</si>
  <si>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</si>
  <si>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</si>
  <si>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</si>
  <si>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</si>
  <si>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</si>
  <si>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</si>
  <si>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</si>
  <si>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</si>
  <si>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</si>
  <si>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</si>
  <si>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</si>
  <si>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</si>
  <si>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</si>
  <si>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</si>
  <si>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</si>
  <si>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</si>
  <si>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</si>
  <si>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</si>
  <si>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</si>
  <si>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</si>
  <si>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</si>
  <si>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</si>
  <si>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</si>
  <si>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</si>
  <si>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</si>
  <si>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</si>
  <si>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</si>
  <si>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</si>
  <si>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</si>
  <si>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</si>
  <si>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</si>
  <si>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</si>
  <si>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</si>
  <si>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</si>
  <si>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</si>
  <si>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</si>
  <si>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</si>
  <si>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</si>
  <si>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</si>
  <si>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</si>
  <si>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</si>
  <si>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</si>
  <si>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</si>
  <si>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</si>
  <si>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</si>
  <si>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</si>
  <si>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</si>
  <si>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</si>
  <si>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</si>
  <si>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</si>
  <si>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</si>
  <si>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</si>
  <si>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</si>
  <si>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</si>
  <si>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</si>
  <si>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</si>
  <si>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</si>
  <si>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</si>
  <si>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</si>
  <si>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</si>
  <si>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</si>
  <si>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</si>
  <si>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</si>
  <si>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</si>
  <si>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</si>
  <si>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</si>
  <si>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</si>
  <si>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</si>
  <si>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</si>
  <si>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</si>
  <si>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</si>
  <si>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</si>
  <si>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</si>
  <si>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</si>
  <si>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</si>
  <si>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</si>
  <si>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</si>
  <si>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</si>
  <si>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</si>
  <si>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</si>
  <si>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</si>
  <si>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</si>
  <si>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</si>
  <si>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</si>
  <si>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</si>
  <si>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</si>
  <si>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</si>
  <si>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</si>
  <si>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</si>
  <si>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</si>
  <si>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</si>
  <si>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</si>
  <si>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</si>
  <si>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</si>
  <si>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</si>
  <si>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</si>
  <si>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</si>
  <si>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</si>
  <si>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</si>
  <si>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</si>
  <si>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</si>
  <si>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</si>
  <si>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</si>
  <si>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</si>
  <si>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</si>
  <si>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</si>
  <si>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</si>
  <si>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</si>
  <si>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</si>
  <si>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</si>
  <si>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</si>
  <si>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</si>
  <si>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</si>
  <si>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</si>
  <si>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</si>
  <si>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</si>
  <si>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</si>
  <si>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</si>
  <si>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</si>
  <si>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</si>
  <si>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</si>
  <si>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</si>
  <si>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</si>
  <si>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</si>
  <si>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</si>
  <si>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</si>
  <si>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</si>
  <si>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</si>
  <si>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</si>
  <si>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</si>
  <si>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</si>
  <si>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</si>
  <si>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</si>
  <si>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</si>
  <si>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</si>
  <si>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</si>
  <si>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</si>
  <si>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</si>
  <si>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</si>
  <si>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</si>
  <si>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</si>
  <si>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</si>
  <si>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</si>
  <si>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</si>
  <si>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</si>
  <si>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</si>
  <si>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</si>
  <si>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</si>
  <si>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</si>
  <si>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</si>
  <si>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</si>
  <si>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</si>
  <si>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</si>
  <si>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</si>
  <si>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</si>
  <si>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</si>
  <si>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</si>
  <si>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</si>
  <si>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</si>
  <si>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</si>
  <si>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</si>
  <si>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</si>
  <si>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</si>
  <si>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</si>
  <si>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</si>
  <si>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</si>
  <si>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</si>
  <si>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</si>
  <si>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</si>
  <si>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</si>
  <si>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</si>
  <si>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</si>
  <si>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</si>
  <si>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</si>
  <si>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</si>
  <si>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</si>
  <si>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</si>
  <si>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</si>
  <si>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</si>
  <si>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</si>
  <si>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</si>
  <si>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</si>
  <si>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</si>
  <si>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</si>
  <si>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</si>
  <si>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</si>
  <si>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</si>
  <si>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</si>
  <si>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</si>
  <si>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</si>
  <si>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</si>
  <si>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</si>
  <si>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</si>
  <si>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</si>
  <si>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</si>
  <si>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</si>
  <si>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</si>
  <si>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</si>
  <si>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</si>
  <si>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</si>
  <si>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</si>
  <si>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</si>
  <si>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</si>
  <si>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</si>
  <si>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</si>
  <si>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</si>
  <si>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</si>
  <si>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</si>
  <si>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</si>
  <si>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</si>
  <si>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</si>
  <si>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</si>
  <si>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</si>
  <si>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</si>
  <si>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</si>
  <si>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</si>
  <si>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</si>
  <si>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</si>
  <si>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</si>
  <si>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</si>
  <si>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</si>
  <si>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</si>
  <si>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</si>
  <si>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</si>
  <si>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</si>
  <si>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</si>
  <si>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</si>
  <si>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</si>
  <si>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</si>
  <si>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</si>
  <si>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</si>
  <si>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</si>
  <si>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</si>
  <si>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</si>
  <si>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</si>
  <si>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</si>
  <si>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</si>
  <si>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</si>
  <si>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</si>
  <si>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</si>
  <si>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</si>
  <si>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</si>
  <si>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</si>
  <si>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</si>
  <si>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</si>
  <si>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</si>
  <si>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</si>
  <si>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</si>
  <si>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</si>
  <si>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</si>
  <si>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</si>
  <si>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</si>
  <si>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</si>
  <si>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</si>
  <si>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</si>
  <si>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</si>
  <si>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</si>
  <si>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</si>
  <si>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</si>
  <si>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</si>
  <si>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</si>
  <si>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</si>
  <si>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</si>
  <si>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</si>
  <si>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</si>
  <si>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</si>
  <si>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</si>
  <si>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</si>
  <si>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</si>
  <si>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</si>
  <si>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</si>
  <si>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</si>
  <si>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</si>
  <si>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</si>
  <si>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</si>
  <si>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</si>
  <si>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</si>
  <si>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</si>
  <si>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</si>
  <si>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</si>
  <si>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</si>
  <si>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</si>
  <si>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</si>
  <si>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</si>
  <si>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</si>
  <si>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</si>
  <si>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</si>
  <si>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</si>
  <si>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</si>
  <si>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</si>
  <si>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</si>
  <si>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</si>
  <si>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</si>
  <si>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</si>
  <si>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</si>
  <si>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</si>
  <si>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</si>
  <si>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</si>
  <si>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</si>
  <si>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</si>
  <si>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</si>
  <si>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</si>
  <si>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</si>
  <si>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</si>
  <si>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</si>
  <si>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</si>
  <si>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</si>
  <si>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</si>
  <si>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</si>
  <si>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</si>
  <si>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</si>
  <si>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</si>
  <si>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</si>
  <si>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</si>
  <si>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</si>
  <si>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</si>
  <si>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</si>
  <si>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</si>
  <si>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</si>
  <si>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</si>
  <si>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</si>
  <si>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</si>
  <si>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</si>
  <si>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</si>
  <si>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</si>
  <si>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</si>
  <si>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</si>
  <si>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</si>
  <si>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</si>
  <si>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</si>
  <si>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</si>
  <si>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</si>
  <si>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</si>
  <si>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</si>
  <si>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</si>
  <si>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</si>
  <si>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</si>
  <si>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</si>
  <si>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</si>
  <si>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</si>
  <si>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</si>
  <si>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</si>
  <si>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</si>
  <si>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</si>
  <si>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</si>
  <si>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</si>
  <si>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</si>
  <si>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</si>
  <si>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</si>
  <si>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</si>
  <si>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</si>
  <si>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</si>
  <si>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</si>
  <si>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</si>
  <si>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</si>
  <si>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</si>
  <si>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</si>
  <si>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</si>
  <si>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</si>
  <si>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</si>
  <si>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</si>
  <si>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</si>
  <si>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</si>
  <si>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</si>
  <si>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</si>
  <si>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</si>
  <si>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</si>
  <si>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</si>
  <si>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</si>
  <si>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</si>
  <si>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</si>
  <si>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</si>
  <si>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</si>
  <si>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</si>
  <si>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</si>
  <si>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</si>
  <si>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</si>
  <si>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</si>
  <si>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</si>
  <si>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</si>
  <si>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</si>
  <si>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</si>
  <si>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</si>
  <si>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</si>
  <si>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</si>
  <si>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</si>
  <si>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</si>
  <si>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</si>
  <si>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</si>
  <si>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</si>
  <si>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</si>
  <si>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</si>
  <si>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</si>
  <si>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</si>
  <si>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</si>
  <si>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</si>
  <si>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</si>
  <si>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</si>
  <si>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</si>
  <si>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</si>
  <si>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</si>
  <si>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</si>
  <si>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</si>
  <si>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</si>
  <si>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</si>
  <si>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</si>
  <si>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</si>
  <si>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</si>
  <si>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</si>
  <si>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</si>
  <si>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</si>
  <si>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</si>
  <si>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</si>
  <si>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</si>
  <si>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</si>
  <si>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</si>
  <si>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</si>
  <si>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</si>
  <si>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</si>
  <si>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</si>
  <si>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</si>
  <si>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</si>
  <si>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</si>
  <si>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</si>
  <si>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</si>
  <si>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</si>
  <si>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</si>
  <si>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</si>
  <si>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</si>
  <si>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</si>
  <si>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</si>
  <si>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</si>
  <si>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</si>
  <si>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</si>
  <si>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</si>
  <si>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</si>
  <si>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</si>
  <si>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</si>
  <si>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</si>
  <si>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</si>
  <si>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</si>
  <si>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</si>
  <si>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</si>
  <si>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</si>
  <si>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</si>
  <si>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</si>
  <si>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</si>
  <si>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</si>
  <si>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</si>
  <si>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</si>
  <si>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</si>
  <si>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</si>
  <si>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</si>
  <si>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</si>
  <si>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</si>
  <si>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</si>
  <si>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</si>
  <si>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</si>
  <si>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</si>
  <si>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</si>
  <si>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</si>
  <si>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</si>
  <si>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</si>
  <si>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</si>
  <si>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</si>
  <si>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</si>
  <si>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</si>
  <si>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</si>
  <si>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</si>
  <si>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</si>
  <si>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</si>
  <si>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</si>
  <si>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</si>
  <si>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</si>
  <si>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</si>
  <si>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</si>
  <si>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</si>
  <si>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</si>
  <si>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</si>
  <si>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</si>
  <si>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</si>
  <si>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</si>
  <si>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</si>
  <si>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</si>
  <si>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</si>
  <si>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</si>
  <si>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</si>
  <si>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</si>
  <si>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</si>
  <si>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</si>
  <si>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</si>
  <si>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</si>
  <si>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</si>
  <si>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</si>
  <si>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</si>
  <si>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</si>
  <si>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</si>
  <si>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</si>
  <si>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</si>
  <si>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</si>
  <si>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</si>
  <si>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</si>
  <si>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</si>
  <si>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</si>
  <si>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</si>
  <si>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</si>
  <si>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</si>
  <si>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</si>
  <si>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</si>
  <si>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</si>
  <si>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</si>
  <si>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</si>
  <si>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</si>
  <si>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</si>
  <si>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</si>
  <si>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</si>
  <si>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</si>
  <si>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</si>
  <si>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</si>
  <si>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</si>
  <si>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</si>
  <si>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</si>
  <si>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</si>
  <si>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</si>
  <si>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</si>
  <si>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</si>
  <si>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</si>
  <si>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</si>
  <si>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</si>
  <si>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</si>
  <si>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</si>
  <si>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</si>
  <si>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</si>
  <si>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</si>
  <si>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</si>
  <si>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</si>
  <si>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</si>
  <si>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</si>
  <si>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</si>
  <si>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</si>
  <si>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</si>
  <si>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</si>
  <si>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</si>
  <si>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</si>
  <si>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</si>
  <si>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</si>
  <si>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</si>
  <si>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</si>
  <si>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</si>
  <si>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</si>
  <si>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</si>
  <si>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</si>
  <si>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</si>
  <si>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</si>
  <si>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</si>
  <si>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</si>
  <si>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</si>
  <si>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</si>
  <si>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</si>
  <si>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</si>
  <si>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</si>
  <si>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</si>
  <si>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</si>
  <si>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</si>
  <si>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</si>
  <si>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</si>
  <si>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</si>
  <si>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</si>
  <si>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</si>
  <si>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</si>
  <si>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</si>
  <si>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</si>
  <si>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</si>
  <si>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</si>
  <si>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</si>
  <si>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</si>
  <si>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</si>
  <si>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</si>
  <si>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</si>
  <si>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</si>
  <si>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</si>
  <si>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</si>
  <si>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</si>
  <si>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</si>
  <si>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</si>
  <si>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</si>
  <si>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</si>
  <si>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</si>
  <si>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</si>
  <si>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</si>
  <si>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</si>
  <si>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</si>
  <si>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</si>
  <si>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</si>
  <si>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</si>
  <si>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</si>
  <si>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</si>
  <si>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</si>
  <si>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</si>
  <si>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</si>
  <si>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</si>
  <si>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</si>
  <si>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</si>
  <si>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</si>
  <si>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</si>
  <si>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</si>
  <si>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</si>
  <si>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</si>
  <si>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</si>
  <si>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</si>
  <si>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</si>
  <si>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</si>
  <si>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</si>
  <si>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</si>
  <si>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</si>
  <si>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</si>
  <si>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</si>
  <si>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</si>
  <si>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</si>
  <si>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</si>
  <si>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</si>
  <si>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</si>
  <si>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</si>
  <si>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</si>
  <si>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</si>
  <si>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</si>
  <si>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</si>
  <si>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</si>
  <si>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</si>
  <si>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</si>
  <si>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</si>
  <si>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</si>
  <si>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</si>
  <si>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</si>
  <si>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</si>
  <si>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</si>
  <si>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</si>
  <si>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</si>
  <si>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</si>
  <si>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</si>
  <si>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</si>
  <si>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</si>
  <si>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</si>
  <si>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</si>
  <si>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</si>
  <si>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</si>
  <si>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</si>
  <si>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</si>
  <si>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</si>
  <si>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</si>
  <si>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</si>
  <si>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</si>
  <si>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</si>
  <si>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</si>
  <si>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</si>
  <si>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</si>
  <si>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</si>
  <si>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</si>
  <si>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</si>
  <si>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</si>
  <si>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</si>
  <si>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</si>
  <si>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</si>
  <si>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</si>
  <si>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</si>
  <si>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</si>
  <si>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</si>
  <si>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</si>
  <si>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</si>
  <si>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</si>
  <si>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</si>
  <si>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</si>
  <si>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</si>
  <si>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</si>
  <si>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</si>
  <si>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</si>
  <si>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</si>
  <si>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</si>
  <si>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</si>
  <si>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</si>
  <si>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</si>
  <si>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</si>
  <si>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</si>
  <si>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</si>
  <si>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</si>
  <si>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</si>
  <si>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</si>
  <si>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</si>
  <si>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</si>
  <si>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</si>
  <si>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</si>
  <si>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</si>
  <si>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</si>
  <si>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</si>
  <si>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</si>
  <si>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</si>
  <si>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</si>
  <si>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</si>
  <si>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</si>
  <si>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</si>
  <si>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</si>
  <si>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</si>
  <si>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</si>
  <si>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</si>
  <si>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</si>
  <si>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</si>
  <si>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</si>
  <si>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</si>
  <si>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</si>
  <si>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</si>
  <si>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</si>
  <si>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</si>
  <si>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</si>
  <si>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</si>
  <si>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</si>
  <si>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</si>
  <si>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</si>
  <si>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</si>
  <si>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</si>
  <si>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</si>
  <si>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</si>
  <si>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</si>
  <si>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</si>
  <si>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</si>
  <si>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</si>
  <si>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</si>
  <si>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</si>
  <si>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</si>
  <si>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</si>
  <si>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</si>
  <si>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</si>
  <si>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</si>
  <si>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</si>
  <si>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</si>
  <si>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</si>
  <si>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</si>
  <si>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</si>
  <si>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</si>
  <si>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</si>
  <si>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</si>
  <si>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</si>
  <si>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</si>
  <si>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</si>
  <si>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</si>
  <si>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</si>
  <si>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</si>
  <si>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</si>
  <si>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</si>
  <si>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</si>
  <si>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</si>
  <si>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</si>
  <si>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</si>
  <si>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</si>
  <si>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</si>
  <si>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</si>
  <si>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</si>
  <si>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</si>
  <si>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</si>
  <si>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</si>
  <si>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</si>
  <si>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</si>
  <si>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</si>
  <si>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</si>
  <si>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</si>
  <si>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</si>
  <si>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</si>
  <si>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</si>
  <si>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</si>
  <si>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</si>
  <si>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</si>
  <si>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</si>
  <si>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</si>
  <si>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</si>
  <si>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</si>
  <si>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</si>
  <si>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</si>
  <si>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</si>
  <si>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</si>
  <si>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</si>
  <si>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</si>
  <si>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</si>
  <si>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</si>
  <si>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</si>
  <si>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</si>
  <si>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</si>
  <si>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</si>
  <si>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</si>
  <si>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</si>
  <si>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</si>
  <si>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</si>
  <si>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</si>
  <si>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</si>
  <si>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</si>
  <si>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</si>
  <si>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</si>
  <si>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</si>
  <si>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</si>
  <si>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</si>
  <si>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</si>
  <si>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</si>
  <si>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</si>
  <si>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</si>
  <si>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</si>
  <si>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</si>
  <si>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</si>
  <si>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</si>
  <si>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</si>
  <si>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</si>
  <si>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</si>
  <si>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</si>
  <si>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</si>
  <si>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</si>
  <si>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</si>
  <si>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</si>
  <si>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</si>
  <si>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</si>
  <si>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</si>
  <si>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</si>
  <si>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</si>
  <si>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</si>
  <si>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</si>
  <si>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</si>
  <si>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</si>
  <si>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</si>
  <si>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</si>
  <si>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</si>
  <si>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</si>
  <si>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</si>
  <si>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</si>
  <si>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</si>
  <si>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</si>
  <si>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</si>
  <si>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</si>
  <si>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</si>
  <si>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</si>
  <si>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</si>
  <si>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</si>
  <si>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</si>
  <si>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</si>
  <si>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</si>
  <si>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</si>
  <si>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</si>
  <si>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</si>
  <si>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</si>
  <si>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</si>
  <si>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</si>
  <si>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</si>
  <si>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</si>
  <si>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</si>
  <si>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</si>
  <si>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</si>
  <si>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</si>
  <si>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</si>
  <si>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</si>
  <si>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</si>
  <si>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</si>
  <si>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</si>
  <si>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</si>
  <si>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</si>
  <si>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</si>
  <si>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</si>
  <si>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</si>
  <si>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</si>
  <si>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</si>
  <si>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</si>
  <si>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</si>
  <si>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</si>
  <si>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</si>
  <si>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</si>
  <si>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</si>
  <si>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</si>
  <si>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</si>
  <si>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</si>
  <si>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</si>
  <si>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</si>
  <si>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</si>
  <si>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</si>
  <si>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</si>
  <si>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</si>
  <si>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</si>
  <si>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</si>
  <si>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</si>
  <si>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</si>
  <si>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</si>
  <si>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</si>
  <si>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</si>
  <si>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</si>
  <si>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</si>
  <si>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</si>
  <si>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</si>
  <si>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</si>
  <si>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</si>
  <si>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</si>
  <si>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</si>
  <si>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</si>
  <si>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</si>
  <si>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</si>
  <si>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</si>
  <si>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</si>
  <si>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</si>
  <si>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</si>
  <si>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</si>
  <si>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</si>
  <si>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</si>
  <si>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</si>
  <si>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</si>
  <si>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</si>
  <si>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</si>
  <si>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</si>
  <si>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</si>
  <si>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</si>
  <si>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</si>
  <si>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</si>
  <si>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</si>
  <si>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</si>
  <si>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</si>
  <si>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</si>
  <si>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</si>
  <si>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</si>
  <si>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</si>
  <si>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</si>
  <si>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</si>
  <si>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</si>
  <si>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</si>
  <si>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</si>
  <si>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</si>
  <si>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</si>
  <si>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</si>
  <si>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</si>
  <si>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</si>
  <si>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</si>
  <si>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</si>
  <si>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</si>
  <si>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</si>
  <si>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</si>
  <si>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</si>
  <si>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</si>
  <si>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</si>
  <si>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</si>
  <si>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</si>
  <si>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</si>
  <si>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</si>
  <si>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</si>
  <si>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</si>
  <si>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</si>
  <si>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</si>
  <si>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</si>
  <si>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</si>
  <si>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</si>
  <si>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</si>
  <si>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</si>
  <si>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</si>
  <si>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</si>
  <si>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</si>
  <si>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</si>
  <si>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</si>
  <si>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</si>
  <si>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</si>
  <si>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</si>
  <si>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</si>
  <si>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</si>
  <si>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</si>
  <si>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</si>
  <si>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</si>
  <si>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</si>
  <si>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</si>
  <si>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</si>
  <si>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</si>
  <si>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</si>
  <si>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</si>
  <si>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</si>
  <si>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</si>
  <si>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</si>
  <si>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</si>
  <si>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</si>
  <si>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</si>
  <si>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</si>
  <si>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</si>
  <si>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</si>
  <si>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</si>
  <si>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</si>
  <si>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</si>
  <si>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</si>
  <si>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</si>
  <si>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</si>
  <si>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</si>
  <si>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</si>
  <si>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</si>
  <si>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</si>
  <si>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</si>
  <si>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</si>
  <si>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</si>
  <si>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</si>
  <si>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</si>
  <si>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</si>
  <si>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</si>
  <si>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</si>
  <si>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</si>
  <si>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</si>
  <si>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</si>
  <si>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</si>
  <si>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</si>
  <si>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</si>
  <si>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</si>
  <si>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</si>
  <si>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</si>
  <si>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</si>
  <si>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</si>
  <si>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</si>
  <si>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</si>
  <si>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</si>
  <si>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</si>
  <si>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</si>
  <si>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</si>
  <si>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</si>
  <si>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</si>
  <si>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</si>
  <si>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</si>
  <si>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</si>
  <si>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</si>
  <si>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</si>
  <si>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</si>
  <si>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</si>
  <si>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</si>
  <si>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</si>
  <si>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</si>
  <si>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</si>
  <si>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</si>
  <si>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</si>
  <si>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</si>
  <si>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</si>
  <si>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</si>
  <si>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</si>
  <si>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</si>
  <si>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</si>
  <si>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</si>
  <si>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</si>
  <si>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</si>
  <si>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</si>
  <si>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</si>
  <si>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</si>
  <si>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</si>
  <si>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</si>
  <si>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</si>
  <si>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</si>
  <si>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</si>
  <si>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</si>
  <si>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</si>
  <si>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</si>
  <si>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</si>
  <si>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</si>
  <si>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</si>
  <si>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</si>
  <si>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</si>
  <si>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</si>
  <si>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</si>
  <si>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</si>
  <si>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</si>
  <si>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</si>
  <si>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</si>
  <si>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</si>
  <si>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</si>
  <si>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</si>
  <si>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</si>
  <si>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</si>
  <si>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</si>
  <si>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</si>
  <si>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</si>
  <si>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</si>
  <si>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</si>
  <si>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</si>
  <si>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</si>
  <si>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</si>
  <si>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</si>
  <si>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</si>
  <si>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</si>
  <si>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</si>
  <si>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</si>
  <si>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</si>
  <si>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</si>
  <si>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</si>
  <si>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</si>
  <si>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</si>
  <si>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</si>
  <si>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</si>
  <si>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</si>
  <si>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</si>
  <si>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</si>
  <si>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</si>
  <si>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</si>
  <si>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</si>
  <si>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</si>
  <si>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</si>
  <si>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</si>
  <si>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</si>
  <si>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</si>
  <si>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</si>
  <si>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</si>
  <si>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</si>
  <si>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</si>
  <si>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</si>
  <si>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</si>
  <si>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</si>
  <si>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</si>
  <si>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</si>
  <si>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</si>
  <si>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</si>
  <si>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</si>
  <si>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</si>
  <si>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</si>
  <si>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</si>
  <si>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</si>
  <si>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</si>
  <si>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</si>
  <si>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</si>
  <si>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</si>
  <si>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</si>
  <si>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</si>
  <si>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</si>
  <si>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</si>
  <si>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</si>
  <si>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</si>
  <si>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</si>
  <si>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</si>
  <si>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</si>
  <si>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</si>
  <si>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</si>
  <si>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</si>
  <si>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</si>
  <si>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</si>
  <si>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</si>
  <si>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</si>
  <si>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</si>
  <si>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</si>
  <si>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</si>
  <si>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</si>
  <si>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</si>
  <si>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</si>
  <si>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</si>
  <si>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</si>
  <si>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</si>
  <si>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</si>
  <si>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</si>
  <si>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</si>
  <si>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</si>
  <si>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</si>
  <si>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</si>
  <si>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</si>
  <si>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</si>
  <si>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</si>
  <si>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</si>
  <si>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</si>
  <si>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</si>
  <si>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</si>
  <si>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</si>
  <si>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</si>
  <si>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</si>
  <si>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</si>
  <si>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</si>
  <si>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</si>
  <si>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</si>
  <si>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</si>
  <si>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</si>
  <si>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</si>
  <si>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</si>
  <si>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</si>
  <si>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</si>
  <si>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</si>
  <si>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</si>
  <si>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</si>
  <si>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</si>
  <si>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</si>
  <si>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</si>
  <si>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</si>
  <si>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</si>
  <si>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</si>
  <si>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</si>
  <si>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</si>
  <si>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</si>
  <si>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</si>
  <si>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</si>
  <si>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</si>
  <si>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</si>
  <si>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</si>
  <si>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</si>
  <si>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</si>
  <si>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</si>
  <si>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</si>
  <si>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</si>
  <si>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</si>
  <si>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</si>
  <si>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</si>
  <si>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</si>
  <si>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</si>
  <si>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</si>
  <si>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</si>
  <si>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</si>
  <si>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</si>
  <si>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</si>
  <si>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</si>
  <si>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</si>
  <si>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</si>
  <si>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</si>
  <si>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</si>
  <si>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</si>
  <si>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</si>
  <si>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</si>
  <si>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</si>
  <si>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</si>
  <si>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</si>
  <si>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</si>
  <si>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</si>
  <si>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</si>
  <si>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</si>
  <si>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</si>
  <si>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</si>
  <si>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</si>
  <si>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</si>
  <si>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</si>
  <si>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</si>
  <si>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</si>
  <si>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</si>
  <si>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</si>
  <si>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</si>
  <si>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</si>
  <si>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</si>
  <si>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</si>
  <si>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</si>
  <si>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</si>
  <si>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</si>
  <si>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</si>
  <si>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</si>
  <si>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</si>
  <si>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</si>
  <si>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</si>
  <si>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</si>
  <si>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</si>
  <si>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</si>
  <si>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</si>
  <si>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</si>
  <si>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</si>
  <si>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</si>
  <si>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</si>
  <si>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</si>
  <si>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</si>
  <si>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</si>
  <si>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</si>
  <si>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</si>
  <si>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</si>
  <si>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</si>
  <si>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</si>
  <si>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</si>
  <si>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</si>
  <si>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</si>
  <si>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</si>
  <si>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</si>
  <si>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</si>
  <si>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</si>
  <si>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</si>
  <si>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</si>
  <si>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</si>
  <si>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</si>
  <si>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</si>
  <si>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</si>
  <si>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</si>
  <si>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</si>
  <si>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</si>
  <si>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</si>
  <si>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</si>
  <si>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</si>
  <si>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</si>
  <si>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</si>
  <si>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</si>
  <si>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</si>
  <si>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</si>
  <si>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</si>
  <si>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</si>
  <si>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</si>
  <si>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</si>
  <si>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</si>
  <si>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</si>
  <si>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</si>
  <si>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</si>
  <si>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</si>
  <si>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</si>
  <si>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</si>
  <si>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</si>
  <si>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</si>
  <si>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</si>
  <si>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</si>
  <si>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</si>
  <si>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</si>
  <si>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</si>
  <si>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</si>
  <si>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</si>
  <si>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</si>
  <si>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</si>
  <si>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</si>
  <si>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</si>
  <si>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</si>
  <si>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</si>
  <si>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</si>
  <si>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</si>
  <si>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</si>
  <si>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</si>
  <si>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</si>
  <si>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</si>
  <si>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</si>
  <si>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</si>
  <si>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</si>
  <si>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</si>
  <si>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</si>
  <si>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</si>
  <si>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</si>
  <si>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</si>
  <si>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</si>
  <si>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</si>
  <si>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</si>
  <si>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</si>
  <si>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</si>
  <si>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</si>
  <si>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</si>
  <si>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</si>
  <si>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</si>
  <si>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</si>
  <si>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</si>
  <si>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</si>
  <si>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</si>
  <si>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</si>
  <si>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</si>
  <si>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</si>
  <si>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</si>
  <si>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</si>
  <si>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</si>
  <si>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</si>
  <si>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</si>
  <si>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</si>
  <si>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</si>
  <si>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</si>
  <si>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</si>
  <si>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</si>
  <si>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</si>
  <si>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</si>
  <si>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</si>
  <si>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</si>
  <si>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</si>
  <si>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</si>
  <si>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</si>
  <si>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</si>
  <si>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</si>
  <si>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</si>
  <si>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</si>
  <si>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</si>
  <si>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</si>
  <si>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</si>
  <si>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</si>
  <si>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</si>
  <si>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</si>
  <si>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</si>
  <si>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</si>
  <si>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</si>
  <si>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</si>
  <si>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</si>
  <si>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</si>
  <si>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</si>
  <si>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</si>
  <si>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</si>
  <si>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</si>
  <si>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</si>
  <si>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</si>
  <si>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</si>
  <si>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</si>
  <si>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</si>
  <si>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</si>
  <si>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</si>
  <si>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</si>
  <si>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</si>
  <si>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</si>
  <si>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</si>
  <si>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</si>
  <si>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</si>
  <si>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</si>
  <si>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</si>
  <si>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</si>
  <si>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</si>
  <si>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</si>
  <si>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</si>
  <si>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</si>
  <si>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</si>
  <si>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</si>
  <si>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</si>
  <si>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</si>
  <si>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</si>
  <si>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</si>
  <si>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</si>
  <si>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</si>
  <si>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</si>
  <si>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</si>
  <si>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</si>
  <si>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</si>
  <si>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</si>
  <si>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</si>
  <si>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</si>
  <si>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</si>
  <si>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</si>
  <si>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</si>
  <si>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</si>
  <si>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</si>
  <si>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</si>
  <si>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</si>
  <si>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</si>
  <si>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</si>
  <si>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</si>
  <si>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</si>
  <si>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</si>
  <si>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</si>
  <si>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</si>
  <si>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</si>
  <si>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</si>
  <si>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</si>
  <si>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</si>
  <si>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</si>
  <si>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</si>
  <si>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</si>
  <si>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</si>
  <si>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</si>
  <si>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</si>
  <si>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</si>
  <si>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</si>
  <si>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</si>
  <si>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</si>
  <si>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</si>
  <si>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</si>
  <si>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</si>
  <si>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</si>
  <si>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</si>
  <si>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</si>
  <si>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</si>
  <si>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</si>
  <si>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</si>
  <si>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</si>
  <si>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</si>
  <si>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</si>
  <si>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</si>
  <si>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</si>
  <si>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</si>
  <si>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</si>
  <si>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</si>
  <si>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</si>
  <si>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</si>
  <si>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</si>
  <si>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</si>
  <si>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</si>
  <si>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</si>
  <si>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</si>
  <si>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</si>
  <si>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</si>
  <si>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</si>
  <si>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</si>
  <si>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</si>
  <si>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</si>
  <si>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</si>
  <si>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</si>
  <si>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</si>
  <si>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</si>
  <si>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</si>
  <si>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</si>
  <si>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</si>
  <si>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</si>
  <si>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</si>
  <si>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</si>
  <si>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</si>
  <si>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</si>
  <si>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</si>
  <si>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</si>
  <si>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</si>
  <si>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</si>
  <si>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</si>
  <si>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</si>
  <si>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</si>
  <si>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</si>
  <si>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</si>
  <si>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</si>
  <si>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</si>
  <si>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</si>
  <si>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</si>
  <si>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</si>
  <si>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</si>
  <si>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</si>
  <si>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</si>
  <si>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</si>
  <si>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</si>
  <si>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</si>
  <si>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</si>
  <si>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</si>
  <si>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</si>
  <si>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</si>
  <si>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</si>
  <si>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</si>
  <si>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</si>
  <si>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</si>
  <si>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</si>
  <si>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</si>
  <si>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</si>
  <si>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</si>
  <si>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</si>
  <si>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</si>
  <si>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</si>
  <si>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</si>
  <si>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</si>
  <si>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</si>
  <si>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</si>
  <si>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</si>
  <si>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</si>
  <si>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</si>
  <si>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</si>
  <si>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</si>
  <si>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</si>
  <si>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</si>
  <si>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</si>
  <si>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</si>
  <si>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</si>
  <si>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</si>
  <si>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</si>
  <si>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</si>
  <si>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</si>
  <si>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</si>
  <si>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</si>
  <si>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</si>
  <si>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</si>
  <si>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</si>
  <si>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</si>
  <si>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</si>
  <si>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</si>
  <si>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</si>
  <si>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</si>
  <si>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</si>
  <si>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</si>
  <si>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</si>
  <si>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</si>
  <si>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</si>
  <si>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</si>
  <si>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</si>
  <si>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</si>
  <si>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</si>
  <si>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</si>
  <si>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</si>
  <si>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</si>
  <si>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</si>
  <si>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</si>
  <si>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</si>
  <si>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</si>
  <si>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</si>
  <si>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</si>
  <si>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</si>
  <si>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</si>
  <si>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</si>
  <si>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</si>
  <si>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</si>
  <si>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</si>
  <si>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</si>
  <si>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</si>
  <si>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</si>
  <si>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</si>
  <si>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</si>
  <si>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</si>
  <si>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</si>
  <si>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</si>
  <si>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</si>
  <si>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</si>
  <si>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</si>
  <si>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</si>
  <si>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</si>
  <si>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</si>
  <si>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</si>
  <si>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</si>
  <si>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</si>
  <si>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</si>
  <si>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</si>
  <si>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</si>
  <si>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</si>
  <si>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</si>
  <si>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</si>
  <si>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</si>
  <si>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</si>
  <si>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</si>
  <si>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</si>
  <si>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</si>
  <si>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</si>
  <si>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</si>
  <si>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</si>
  <si>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</si>
  <si>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</si>
  <si>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</si>
  <si>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</si>
  <si>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</si>
  <si>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</si>
  <si>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</si>
  <si>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</si>
  <si>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</si>
  <si>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</si>
  <si>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</si>
  <si>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</si>
  <si>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</si>
  <si>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</si>
  <si>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</si>
  <si>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</si>
  <si>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</si>
  <si>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</si>
  <si>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</si>
  <si>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</si>
  <si>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</si>
  <si>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</si>
  <si>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</si>
  <si>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</si>
  <si>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</si>
  <si>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</si>
  <si>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</si>
  <si>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</si>
  <si>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</si>
  <si>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</si>
  <si>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</si>
  <si>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</si>
  <si>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</si>
  <si>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</si>
  <si>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</si>
  <si>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</si>
  <si>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</si>
  <si>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</si>
  <si>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</si>
  <si>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</si>
  <si>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</si>
  <si>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</si>
  <si>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</si>
  <si>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</si>
  <si>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</si>
  <si>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</si>
  <si>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</si>
  <si>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</si>
  <si>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</si>
  <si>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</si>
  <si>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</si>
  <si>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</si>
  <si>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</si>
  <si>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</si>
  <si>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</si>
  <si>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</si>
  <si>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</si>
  <si>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</si>
  <si>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</si>
  <si>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</si>
  <si>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</si>
  <si>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</si>
  <si>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</si>
  <si>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</si>
  <si>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</si>
  <si>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</si>
  <si>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</si>
  <si>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</si>
  <si>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</si>
  <si>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</si>
  <si>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</si>
  <si>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</si>
  <si>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</si>
  <si>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</si>
  <si>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</si>
  <si>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</si>
  <si>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</si>
  <si>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</si>
  <si>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</si>
  <si>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</si>
  <si>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</si>
  <si>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</si>
  <si>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</si>
  <si>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</si>
  <si>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</si>
  <si>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</si>
  <si>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</si>
  <si>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</si>
  <si>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</si>
  <si>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</si>
  <si>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</si>
  <si>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</si>
  <si>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</si>
  <si>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</si>
  <si>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</si>
  <si>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</si>
  <si>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</si>
  <si>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</si>
  <si>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</si>
  <si>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</si>
  <si>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</si>
  <si>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</si>
  <si>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</si>
  <si>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</si>
  <si>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</si>
  <si>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</si>
  <si>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</si>
  <si>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</si>
  <si>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</si>
  <si>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</si>
  <si>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</si>
  <si>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</si>
  <si>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</si>
  <si>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</si>
  <si>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</si>
  <si>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</si>
  <si>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</si>
  <si>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</si>
  <si>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</si>
  <si>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</si>
  <si>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</si>
  <si>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</si>
  <si>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</si>
  <si>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</si>
  <si>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</si>
  <si>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</si>
  <si>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</si>
  <si>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</si>
  <si>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</si>
  <si>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</si>
  <si>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</si>
  <si>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</si>
  <si>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</si>
  <si>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</si>
  <si>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</si>
  <si>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</si>
  <si>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</si>
  <si>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</si>
  <si>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</si>
  <si>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</si>
  <si>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</si>
  <si>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</si>
  <si>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</si>
  <si>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</si>
  <si>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</si>
  <si>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</si>
  <si>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</si>
  <si>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</si>
  <si>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</si>
  <si>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</si>
  <si>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</si>
  <si>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</si>
  <si>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</si>
  <si>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</si>
  <si>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</si>
  <si>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</si>
  <si>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</si>
  <si>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</si>
  <si>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</si>
  <si>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</si>
  <si>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</si>
  <si>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</si>
  <si>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</si>
  <si>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</si>
  <si>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</si>
  <si>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</si>
  <si>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</si>
  <si>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</si>
  <si>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</si>
  <si>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</si>
  <si>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</si>
  <si>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</si>
  <si>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</si>
  <si>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</si>
  <si>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</si>
  <si>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</si>
  <si>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</si>
  <si>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</si>
  <si>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</si>
  <si>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</si>
  <si>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</si>
  <si>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</si>
  <si>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</si>
  <si>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</si>
  <si>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</si>
  <si>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</si>
  <si>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</si>
  <si>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</si>
  <si>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</si>
  <si>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</si>
  <si>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</si>
  <si>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</si>
  <si>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</si>
  <si>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</si>
  <si>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</si>
  <si>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</si>
  <si>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</si>
  <si>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</si>
  <si>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</si>
  <si>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</si>
  <si>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</si>
  <si>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</si>
  <si>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</si>
  <si>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</si>
  <si>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</si>
  <si>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</si>
  <si>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</si>
  <si>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</si>
  <si>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</si>
  <si>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</si>
  <si>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</si>
  <si>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</si>
  <si>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</si>
  <si>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</si>
  <si>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</si>
  <si>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</si>
  <si>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</si>
  <si>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</si>
  <si>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</si>
  <si>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</si>
  <si>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</si>
  <si>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</si>
  <si>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</si>
  <si>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</si>
  <si>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</si>
  <si>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</si>
  <si>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</si>
  <si>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</si>
  <si>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</si>
  <si>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</si>
  <si>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</si>
  <si>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</si>
  <si>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</si>
  <si>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</si>
  <si>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</si>
  <si>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</si>
  <si>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</si>
  <si>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</si>
  <si>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</si>
  <si>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</si>
  <si>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</si>
  <si>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</si>
  <si>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</si>
  <si>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</si>
  <si>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</si>
  <si>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</si>
  <si>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</si>
  <si>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</si>
  <si>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</si>
  <si>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</si>
  <si>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</si>
  <si>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</si>
  <si>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</si>
  <si>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</si>
  <si>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</si>
  <si>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</si>
  <si>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</si>
  <si>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</si>
  <si>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</si>
  <si>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</si>
  <si>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</si>
  <si>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</si>
  <si>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</si>
  <si>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</si>
  <si>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</si>
  <si>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</si>
  <si>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</si>
  <si>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</si>
  <si>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</si>
  <si>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</si>
  <si>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</si>
  <si>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</si>
  <si>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</si>
  <si>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</si>
  <si>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</si>
  <si>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</si>
  <si>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</si>
  <si>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</si>
  <si>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</si>
  <si>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</si>
  <si>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</si>
  <si>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</si>
  <si>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</si>
  <si>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</si>
  <si>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</si>
  <si>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</si>
  <si>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</si>
  <si>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</si>
  <si>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</si>
  <si>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</si>
  <si>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</si>
  <si>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</si>
  <si>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</si>
  <si>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</si>
  <si>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</si>
  <si>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</si>
  <si>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</si>
  <si>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</si>
  <si>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</si>
  <si>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</si>
  <si>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</si>
  <si>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</si>
  <si>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</si>
  <si>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</si>
  <si>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</si>
  <si>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</si>
  <si>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</si>
  <si>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</si>
  <si>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</si>
  <si>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</si>
  <si>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</si>
  <si>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</si>
  <si>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</si>
  <si>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</si>
  <si>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</si>
  <si>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</si>
  <si>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</si>
  <si>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</si>
  <si>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</si>
  <si>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</si>
  <si>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</si>
  <si>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</si>
  <si>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</si>
  <si>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</si>
  <si>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</si>
  <si>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</si>
  <si>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</si>
  <si>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</si>
  <si>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</si>
  <si>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</si>
  <si>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</si>
  <si>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</si>
  <si>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</si>
  <si>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</si>
  <si>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</si>
  <si>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</si>
  <si>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</si>
  <si>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</si>
  <si>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</si>
  <si>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</si>
  <si>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</si>
  <si>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</si>
  <si>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</si>
  <si>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</si>
  <si>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</si>
  <si>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</si>
  <si>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</si>
  <si>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</si>
  <si>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</si>
  <si>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</si>
  <si>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</si>
  <si>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</si>
  <si>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</si>
  <si>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</si>
  <si>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</si>
  <si>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</si>
  <si>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</si>
  <si>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</si>
  <si>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</si>
  <si>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</si>
  <si>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</si>
  <si>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</si>
  <si>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</si>
  <si>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</si>
  <si>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</si>
  <si>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</si>
  <si>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</si>
  <si>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</si>
  <si>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</si>
  <si>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</si>
  <si>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</si>
  <si>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</si>
  <si>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</si>
  <si>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</si>
  <si>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</si>
  <si>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</si>
  <si>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</si>
  <si>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</si>
  <si>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</si>
  <si>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</si>
  <si>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</si>
  <si>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</si>
  <si>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</si>
  <si>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</si>
  <si>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</si>
  <si>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</si>
  <si>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</si>
  <si>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</si>
  <si>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</si>
  <si>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</si>
  <si>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</si>
  <si>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</si>
  <si>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</si>
  <si>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</si>
  <si>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</si>
  <si>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</si>
  <si>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</si>
  <si>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</si>
  <si>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</si>
  <si>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</si>
  <si>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</si>
  <si>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</si>
  <si>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</si>
  <si>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</si>
  <si>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</si>
  <si>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</si>
  <si>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</si>
  <si>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</si>
  <si>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</si>
  <si>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</si>
  <si>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</si>
  <si>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</si>
  <si>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</si>
  <si>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</si>
  <si>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</si>
  <si>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</si>
  <si>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</si>
  <si>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</si>
  <si>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</si>
  <si>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</si>
  <si>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</si>
  <si>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</si>
  <si>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</si>
  <si>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</si>
  <si>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</si>
  <si>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</si>
  <si>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</si>
  <si>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</si>
  <si>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</si>
  <si>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</si>
  <si>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</si>
  <si>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</si>
  <si>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</si>
  <si>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</si>
  <si>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</si>
  <si>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</si>
  <si>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</si>
  <si>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</si>
  <si>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</si>
  <si>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</si>
  <si>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</si>
  <si>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</si>
  <si>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</si>
  <si>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</si>
  <si>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</si>
  <si>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</si>
  <si>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</si>
  <si>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</si>
  <si>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</si>
  <si>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</si>
  <si>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</si>
  <si>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</si>
  <si>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</si>
  <si>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</si>
  <si>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</si>
  <si>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</si>
  <si>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</si>
  <si>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</si>
  <si>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</si>
  <si>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</si>
  <si>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</si>
  <si>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</si>
  <si>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</si>
  <si>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</si>
  <si>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</si>
  <si>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</si>
  <si>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</si>
  <si>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</si>
  <si>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</si>
  <si>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</si>
  <si>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</si>
  <si>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</si>
  <si>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</si>
  <si>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</si>
  <si>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</si>
  <si>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</si>
  <si>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</si>
  <si>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</si>
  <si>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</si>
  <si>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</si>
  <si>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</si>
  <si>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</si>
  <si>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</si>
  <si>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</si>
  <si>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</si>
  <si>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</si>
  <si>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</si>
  <si>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</si>
  <si>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</si>
  <si>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</si>
  <si>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</si>
  <si>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</si>
  <si>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</si>
  <si>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</si>
  <si>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</si>
  <si>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</si>
  <si>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</si>
  <si>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</si>
  <si>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</si>
  <si>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</si>
  <si>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</si>
  <si>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</si>
  <si>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</si>
  <si>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</si>
  <si>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</si>
  <si>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</si>
  <si>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</si>
  <si>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</si>
  <si>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</si>
  <si>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</si>
  <si>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</si>
  <si>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</si>
  <si>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</si>
  <si>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</si>
  <si>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</si>
  <si>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</si>
  <si>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</si>
  <si>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</si>
  <si>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</si>
  <si>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</si>
  <si>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</si>
  <si>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</si>
  <si>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</si>
  <si>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</si>
  <si>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</si>
  <si>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</si>
  <si>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</si>
  <si>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</si>
  <si>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</si>
  <si>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</si>
  <si>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</si>
  <si>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</si>
  <si>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</si>
  <si>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</si>
  <si>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</si>
  <si>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</si>
  <si>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</si>
  <si>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</si>
  <si>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</si>
  <si>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</si>
  <si>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</si>
  <si>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</si>
  <si>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</si>
  <si>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</si>
  <si>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</si>
  <si>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</si>
  <si>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</si>
  <si>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</si>
  <si>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</si>
  <si>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</si>
  <si>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</si>
  <si>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</si>
  <si>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</si>
  <si>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</si>
  <si>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</si>
  <si>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</si>
  <si>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</si>
  <si>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</si>
  <si>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</si>
  <si>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</si>
  <si>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</si>
  <si>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</si>
  <si>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</si>
  <si>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</si>
  <si>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</si>
  <si>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</si>
  <si>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</si>
  <si>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</si>
  <si>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</si>
  <si>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</si>
  <si>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</si>
  <si>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</si>
  <si>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</si>
  <si>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</si>
  <si>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</si>
  <si>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</si>
  <si>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</si>
  <si>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</si>
  <si>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</si>
  <si>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</si>
  <si>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</si>
  <si>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</si>
  <si>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</si>
  <si>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</si>
  <si>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</si>
  <si>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</si>
  <si>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</si>
  <si>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</si>
  <si>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</si>
  <si>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</si>
  <si>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</si>
  <si>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</si>
  <si>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</si>
  <si>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</si>
  <si>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</si>
  <si>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</si>
  <si>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</si>
  <si>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</si>
  <si>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</si>
  <si>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</si>
  <si>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</si>
  <si>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</si>
  <si>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</si>
  <si>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</si>
  <si>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</si>
  <si>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</si>
  <si>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</si>
  <si>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</si>
  <si>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</si>
  <si>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</si>
  <si>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</si>
  <si>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</si>
  <si>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</si>
  <si>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</si>
  <si>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</si>
  <si>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</si>
  <si>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</si>
  <si>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</si>
  <si>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</si>
  <si>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</si>
  <si>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</si>
  <si>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</si>
  <si>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</si>
  <si>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</si>
  <si>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</si>
  <si>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</si>
  <si>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</si>
  <si>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</si>
  <si>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</si>
  <si>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</si>
  <si>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</si>
  <si>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</si>
  <si>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</si>
  <si>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</si>
  <si>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</si>
  <si>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</si>
  <si>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</si>
  <si>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</si>
  <si>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</si>
  <si>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</si>
  <si>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</si>
  <si>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</si>
  <si>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</si>
  <si>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</si>
  <si>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</si>
  <si>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</si>
  <si>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</si>
  <si>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</si>
  <si>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</si>
  <si>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</si>
  <si>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</si>
  <si>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</si>
  <si>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</si>
  <si>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</si>
  <si>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</si>
  <si>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</si>
  <si>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</si>
  <si>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</si>
  <si>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</si>
  <si>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</si>
  <si>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</si>
  <si>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</si>
  <si>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</si>
  <si>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</si>
  <si>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</si>
  <si>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</si>
  <si>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</si>
  <si>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</si>
  <si>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</si>
  <si>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</si>
  <si>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</si>
  <si>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</si>
  <si>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</si>
  <si>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</si>
  <si>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</si>
  <si>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</si>
  <si>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</si>
  <si>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</si>
  <si>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</si>
  <si>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</si>
  <si>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</si>
  <si>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</si>
  <si>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</si>
  <si>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</si>
  <si>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</si>
  <si>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</si>
  <si>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</si>
  <si>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</si>
  <si>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</si>
  <si>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</si>
  <si>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</si>
  <si>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</si>
  <si>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</si>
  <si>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</si>
  <si>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</si>
  <si>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</si>
  <si>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</si>
  <si>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</si>
  <si>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</si>
  <si>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</si>
  <si>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</si>
  <si>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</si>
  <si>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</si>
  <si>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</si>
  <si>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</si>
  <si>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</si>
  <si>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</si>
  <si>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</si>
  <si>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</si>
  <si>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</si>
  <si>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</si>
  <si>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</si>
  <si>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</si>
  <si>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</si>
  <si>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</si>
  <si>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</si>
  <si>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</si>
  <si>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</si>
  <si>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</si>
  <si>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</si>
  <si>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</si>
  <si>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</si>
  <si>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</si>
  <si>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</si>
  <si>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</si>
  <si>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</si>
  <si>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</si>
  <si>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</si>
  <si>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</si>
  <si>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</si>
  <si>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</si>
  <si>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</si>
  <si>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</si>
  <si>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</si>
  <si>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</si>
  <si>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</si>
  <si>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</si>
  <si>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</si>
  <si>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</si>
  <si>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</si>
  <si>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</si>
  <si>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</si>
  <si>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</si>
  <si>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</si>
  <si>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</si>
  <si>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</si>
  <si>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</si>
  <si>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</si>
  <si>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</si>
  <si>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</si>
  <si>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</si>
  <si>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</si>
  <si>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</si>
  <si>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</si>
  <si>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</si>
  <si>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</si>
  <si>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</si>
  <si>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</si>
  <si>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</si>
  <si>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</si>
  <si>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</si>
  <si>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</si>
  <si>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</si>
  <si>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</si>
  <si>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</si>
  <si>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</si>
  <si>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</si>
  <si>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</si>
  <si>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</si>
  <si>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</si>
  <si>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</si>
  <si>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</si>
  <si>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</si>
  <si>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</si>
  <si>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</si>
  <si>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</si>
  <si>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</si>
  <si>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</si>
  <si>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</si>
  <si>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</si>
  <si>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</si>
  <si>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</si>
  <si>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</si>
  <si>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</si>
  <si>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</si>
  <si>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</si>
  <si>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</si>
  <si>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</si>
  <si>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</si>
  <si>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</si>
  <si>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</si>
  <si>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</si>
  <si>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</si>
  <si>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</si>
  <si>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</si>
  <si>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</si>
  <si>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</si>
  <si>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</si>
  <si>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</si>
  <si>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</si>
  <si>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</si>
  <si>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</si>
  <si>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</si>
  <si>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</si>
  <si>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</si>
  <si>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</si>
  <si>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</si>
  <si>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</si>
  <si>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</si>
  <si>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</si>
  <si>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</si>
  <si>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</si>
  <si>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</si>
  <si>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</si>
  <si>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</si>
  <si>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</si>
  <si>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</si>
  <si>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</si>
  <si>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</si>
  <si>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</si>
  <si>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</si>
  <si>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</si>
  <si>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</si>
  <si>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</si>
  <si>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</si>
  <si>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</si>
  <si>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</si>
  <si>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</si>
  <si>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</si>
  <si>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</si>
  <si>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</si>
  <si>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</si>
  <si>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</si>
  <si>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</si>
  <si>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</si>
  <si>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</si>
  <si>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</si>
  <si>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</si>
  <si>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</si>
  <si>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</si>
  <si>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</si>
  <si>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</si>
  <si>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</si>
  <si>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</si>
  <si>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</si>
  <si>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</si>
  <si>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</si>
  <si>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</si>
  <si>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</si>
  <si>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</si>
  <si>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</si>
  <si>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</si>
  <si>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</si>
  <si>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</si>
  <si>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</si>
  <si>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</si>
  <si>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</si>
  <si>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</si>
  <si>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</si>
  <si>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</si>
  <si>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</si>
  <si>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</si>
  <si>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</si>
  <si>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</si>
  <si>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</si>
  <si>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</si>
  <si>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</si>
  <si>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</si>
  <si>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</si>
  <si>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</si>
  <si>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</si>
  <si>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</si>
  <si>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</si>
  <si>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</si>
  <si>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</si>
  <si>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</si>
  <si>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</si>
  <si>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</si>
  <si>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</si>
  <si>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</si>
  <si>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</si>
  <si>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</si>
  <si>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</si>
  <si>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</si>
  <si>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</si>
  <si>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</si>
  <si>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</si>
  <si>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</si>
  <si>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</si>
  <si>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</si>
  <si>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</si>
  <si>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</si>
  <si>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</si>
  <si>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</si>
  <si>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</si>
  <si>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</si>
  <si>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</si>
  <si>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</si>
  <si>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</si>
  <si>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</si>
  <si>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</si>
  <si>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</si>
  <si>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</si>
  <si>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</si>
  <si>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</si>
  <si>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</si>
  <si>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</si>
  <si>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</si>
  <si>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</si>
  <si>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</si>
  <si>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</si>
  <si>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</si>
  <si>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</si>
  <si>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</si>
  <si>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</si>
  <si>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</si>
  <si>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</si>
  <si>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</si>
  <si>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</si>
  <si>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</si>
  <si>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</si>
  <si>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</si>
  <si>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</si>
  <si>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</si>
  <si>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</si>
  <si>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</si>
  <si>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</si>
  <si>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</si>
  <si>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</si>
  <si>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</si>
  <si>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</si>
  <si>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</si>
  <si>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</si>
  <si>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</si>
  <si>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</si>
  <si>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</si>
  <si>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</si>
  <si>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</si>
  <si>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</si>
  <si>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</si>
  <si>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</si>
  <si>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</si>
  <si>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</si>
  <si>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</si>
  <si>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</si>
  <si>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</si>
  <si>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</si>
  <si>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</si>
  <si>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</si>
  <si>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</si>
  <si>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</si>
  <si>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</si>
  <si>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</si>
  <si>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</si>
  <si>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</si>
  <si>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</si>
  <si>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</si>
  <si>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</si>
  <si>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</si>
  <si>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</si>
  <si>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</si>
  <si>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</si>
  <si>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</si>
  <si>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</si>
  <si>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</si>
  <si>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</si>
  <si>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</si>
  <si>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</si>
  <si>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</si>
  <si>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</si>
  <si>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</si>
  <si>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</si>
  <si>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</si>
  <si>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</si>
  <si>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</si>
  <si>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</si>
  <si>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</si>
  <si>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</si>
  <si>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</si>
  <si>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</si>
  <si>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</si>
  <si>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</si>
  <si>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</si>
  <si>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</si>
  <si>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</si>
  <si>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</si>
  <si>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</si>
  <si>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</si>
  <si>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</si>
  <si>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</si>
  <si>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</si>
  <si>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</si>
  <si>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</si>
  <si>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</si>
  <si>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</si>
  <si>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</si>
  <si>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</si>
  <si>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</si>
  <si>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</si>
  <si>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</si>
  <si>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</si>
  <si>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</si>
  <si>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</si>
  <si>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</si>
  <si>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</si>
  <si>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</si>
  <si>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</si>
  <si>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</si>
  <si>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</si>
  <si>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</si>
  <si>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</si>
  <si>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</si>
  <si>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</si>
  <si>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</si>
  <si>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</si>
  <si>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</si>
  <si>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</si>
  <si>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</si>
  <si>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</si>
  <si>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</si>
  <si>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</si>
  <si>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</si>
  <si>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</si>
  <si>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</si>
  <si>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</si>
  <si>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</si>
  <si>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</si>
  <si>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</si>
  <si>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</si>
  <si>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</si>
  <si>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</si>
  <si>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</si>
  <si>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</si>
  <si>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</si>
  <si>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</si>
  <si>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</si>
  <si>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</si>
  <si>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</si>
  <si>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</si>
  <si>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</si>
  <si>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</si>
  <si>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</si>
  <si>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</si>
  <si>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</si>
  <si>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</si>
  <si>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</si>
  <si>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</si>
  <si>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</si>
  <si>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</si>
  <si>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</si>
  <si>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</si>
  <si>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</si>
  <si>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</si>
  <si>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</si>
  <si>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</si>
  <si>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</si>
  <si>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</si>
  <si>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</si>
  <si>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</si>
  <si>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</si>
  <si>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</si>
  <si>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</si>
  <si>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</si>
  <si>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</si>
  <si>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</si>
  <si>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</si>
  <si>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</si>
  <si>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</si>
  <si>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</si>
  <si>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</si>
  <si>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</si>
  <si>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</si>
  <si>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</si>
  <si>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</si>
  <si>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</si>
  <si>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</si>
  <si>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</si>
  <si>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</si>
  <si>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</si>
  <si>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</si>
  <si>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</si>
  <si>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</si>
  <si>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</si>
  <si>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</si>
  <si>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</si>
  <si>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</si>
  <si>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</si>
  <si>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</si>
  <si>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</si>
  <si>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</si>
  <si>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</si>
  <si>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</si>
  <si>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</si>
  <si>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</si>
  <si>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</si>
  <si>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</si>
  <si>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</si>
  <si>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</si>
  <si>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</si>
  <si>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</si>
  <si>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</si>
  <si>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</si>
  <si>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</si>
  <si>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</si>
  <si>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</si>
  <si>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</si>
  <si>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</si>
  <si>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</si>
  <si>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</si>
  <si>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</si>
  <si>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</si>
  <si>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</si>
  <si>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</si>
  <si>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</si>
  <si>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</si>
  <si>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</si>
  <si>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</si>
  <si>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</si>
  <si>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</si>
  <si>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</si>
  <si>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</si>
  <si>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</si>
  <si>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</si>
  <si>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</si>
  <si>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</si>
  <si>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</si>
  <si>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</si>
  <si>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</si>
  <si>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</si>
  <si>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</si>
  <si>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</si>
  <si>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</si>
  <si>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</si>
  <si>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</si>
  <si>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</si>
  <si>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</si>
  <si>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</si>
  <si>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</si>
  <si>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</si>
  <si>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</si>
  <si>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</si>
  <si>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</si>
  <si>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</si>
  <si>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</si>
  <si>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</si>
  <si>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</si>
  <si>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</si>
  <si>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</si>
  <si>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</si>
  <si>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</si>
  <si>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</si>
  <si>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</si>
  <si>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</si>
  <si>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</si>
  <si>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</si>
  <si>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</si>
  <si>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</si>
  <si>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</si>
  <si>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</si>
  <si>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</si>
  <si>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</si>
  <si>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</si>
  <si>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</si>
  <si>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</si>
  <si>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</si>
  <si>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</si>
  <si>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</si>
  <si>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</si>
  <si>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</si>
  <si>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</si>
  <si>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</si>
  <si>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</si>
  <si>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</si>
  <si>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</si>
  <si>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</si>
  <si>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</si>
  <si>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</si>
  <si>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</si>
  <si>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</si>
  <si>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</si>
  <si>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</si>
  <si>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</si>
  <si>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</si>
  <si>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</si>
  <si>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</si>
  <si>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</si>
  <si>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</si>
  <si>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</si>
  <si>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</si>
  <si>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</si>
  <si>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</si>
  <si>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</si>
  <si>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</si>
  <si>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</si>
  <si>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</si>
  <si>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</si>
  <si>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</si>
  <si>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</si>
  <si>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</si>
  <si>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</si>
  <si>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</si>
  <si>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</si>
  <si>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</si>
  <si>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</si>
  <si>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</si>
  <si>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</si>
  <si>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</si>
  <si>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</si>
  <si>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</si>
  <si>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</si>
  <si>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</si>
  <si>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</si>
  <si>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</si>
  <si>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</si>
  <si>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</si>
  <si>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</si>
  <si>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</si>
  <si>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</si>
  <si>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</si>
  <si>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</si>
  <si>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</si>
  <si>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</si>
  <si>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</si>
  <si>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</si>
  <si>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</si>
  <si>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</si>
  <si>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</si>
  <si>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</si>
  <si>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</si>
  <si>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</si>
  <si>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</si>
  <si>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</si>
  <si>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</si>
  <si>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</si>
  <si>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</si>
  <si>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</si>
  <si>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</si>
  <si>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</si>
  <si>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</si>
  <si>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</si>
  <si>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</si>
  <si>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</si>
  <si>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</si>
  <si>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</si>
  <si>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</si>
  <si>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</si>
  <si>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</si>
  <si>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</si>
  <si>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</si>
  <si>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</si>
  <si>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</si>
  <si>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</si>
  <si>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</si>
  <si>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</si>
  <si>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</si>
  <si>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</si>
  <si>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</si>
  <si>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</si>
  <si>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</si>
  <si>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</si>
  <si>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</si>
  <si>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</si>
  <si>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</si>
  <si>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</si>
  <si>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</si>
  <si>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</si>
  <si>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</si>
  <si>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</si>
  <si>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</si>
  <si>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</si>
  <si>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</si>
  <si>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</si>
  <si>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</si>
  <si>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</si>
  <si>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</si>
  <si>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</si>
  <si>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</si>
  <si>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</si>
  <si>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</si>
  <si>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</si>
  <si>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</si>
  <si>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</si>
  <si>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</si>
  <si>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</si>
  <si>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</si>
  <si>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</si>
  <si>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</si>
  <si>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</si>
  <si>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</si>
  <si>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</si>
  <si>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</si>
  <si>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</si>
  <si>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</si>
  <si>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</si>
  <si>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</si>
  <si>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</si>
  <si>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</si>
  <si>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</si>
  <si>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</si>
  <si>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</si>
  <si>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</si>
  <si>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</si>
  <si>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</si>
  <si>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</si>
  <si>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</si>
  <si>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</si>
  <si>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</si>
  <si>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</si>
  <si>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</si>
  <si>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</si>
  <si>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</si>
  <si>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</si>
  <si>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</si>
  <si>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</si>
  <si>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</si>
  <si>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</si>
  <si>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</si>
  <si>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</si>
  <si>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</si>
  <si>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</si>
  <si>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</si>
  <si>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</si>
  <si>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</si>
  <si>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</si>
  <si>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</si>
  <si>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</si>
  <si>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</si>
  <si>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</si>
  <si>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</si>
  <si>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</si>
  <si>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</si>
  <si>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</si>
  <si>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</si>
  <si>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</si>
  <si>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</si>
  <si>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</si>
  <si>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</si>
  <si>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</si>
  <si>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</si>
  <si>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</si>
  <si>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</si>
  <si>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</si>
  <si>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</si>
  <si>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</si>
  <si>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</si>
  <si>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</si>
  <si>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</si>
  <si>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</si>
  <si>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</si>
  <si>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</si>
  <si>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</si>
  <si>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</si>
  <si>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</si>
  <si>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</si>
  <si>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</si>
  <si>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</si>
  <si>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</si>
  <si>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</si>
  <si>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</si>
  <si>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</si>
  <si>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</si>
  <si>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</si>
  <si>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</si>
  <si>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</si>
  <si>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</si>
  <si>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</si>
  <si>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</si>
  <si>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</si>
  <si>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</si>
  <si>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</si>
  <si>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</si>
  <si>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</si>
  <si>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</si>
  <si>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</si>
  <si>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</si>
  <si>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</si>
  <si>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</si>
  <si>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</si>
  <si>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</si>
  <si>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</si>
  <si>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</si>
  <si>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</si>
  <si>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</si>
  <si>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</si>
  <si>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</si>
  <si>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</si>
  <si>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</si>
  <si>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</si>
  <si>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</si>
  <si>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</si>
  <si>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</si>
  <si>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</si>
  <si>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</si>
  <si>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</si>
  <si>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</si>
  <si>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</si>
  <si>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</si>
  <si>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</si>
  <si>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</si>
  <si>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</si>
  <si>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</si>
  <si>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</si>
  <si>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</si>
  <si>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</si>
  <si>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</si>
  <si>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</si>
  <si>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</si>
  <si>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</si>
  <si>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</si>
  <si>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</si>
  <si>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</si>
  <si>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</si>
  <si>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</si>
  <si>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</si>
  <si>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</si>
  <si>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</si>
  <si>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</si>
  <si>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</si>
  <si>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</si>
  <si>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</si>
  <si>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</si>
  <si>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</si>
  <si>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</si>
  <si>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</si>
  <si>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</si>
  <si>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</si>
  <si>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</si>
  <si>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</si>
  <si>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</si>
  <si>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</si>
  <si>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</si>
  <si>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</si>
  <si>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</si>
  <si>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</si>
  <si>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</si>
  <si>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</si>
  <si>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</si>
  <si>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</si>
  <si>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</si>
  <si>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</si>
  <si>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</si>
  <si>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</si>
  <si>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</si>
  <si>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</si>
  <si>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</si>
  <si>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</si>
  <si>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</si>
  <si>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</si>
  <si>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</si>
  <si>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</si>
  <si>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</si>
  <si>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</si>
  <si>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</si>
  <si>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</si>
  <si>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</si>
  <si>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</si>
  <si>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</si>
  <si>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</si>
  <si>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</si>
  <si>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</si>
  <si>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</si>
  <si>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</si>
  <si>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</si>
  <si>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</si>
  <si>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</si>
  <si>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</si>
  <si>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</si>
  <si>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</si>
  <si>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</si>
  <si>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</si>
  <si>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</si>
  <si>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</si>
  <si>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</si>
  <si>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</si>
  <si>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</si>
  <si>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</si>
  <si>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</si>
  <si>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</si>
  <si>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</si>
  <si>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</si>
  <si>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</si>
  <si>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</si>
  <si>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</si>
  <si>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</si>
  <si>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</si>
  <si>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</si>
  <si>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</si>
  <si>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</si>
  <si>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</si>
  <si>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</si>
  <si>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</si>
  <si>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</si>
  <si>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</si>
  <si>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</si>
  <si>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</si>
  <si>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</si>
  <si>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</si>
  <si>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</si>
  <si>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</si>
  <si>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</si>
  <si>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</si>
  <si>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</si>
  <si>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</si>
  <si>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</si>
  <si>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</si>
  <si>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</si>
  <si>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</si>
  <si>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</si>
  <si>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</si>
  <si>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</si>
  <si>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</si>
  <si>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</si>
  <si>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</si>
  <si>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</si>
  <si>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</si>
  <si>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</si>
  <si>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</si>
  <si>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</si>
  <si>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</si>
  <si>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</si>
  <si>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</si>
  <si>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</si>
  <si>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</si>
  <si>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</si>
  <si>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</si>
  <si>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</si>
  <si>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</si>
  <si>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</si>
  <si>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</si>
  <si>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</si>
  <si>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</si>
  <si>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</si>
  <si>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</si>
  <si>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</si>
  <si>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</si>
  <si>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</si>
  <si>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</si>
  <si>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</si>
  <si>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</si>
  <si>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</si>
  <si>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</si>
  <si>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</si>
  <si>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</si>
  <si>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</si>
  <si>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</si>
  <si>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</si>
  <si>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</si>
  <si>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</si>
  <si>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</si>
  <si>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</si>
  <si>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</si>
  <si>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</si>
  <si>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</si>
  <si>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</si>
  <si>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</si>
  <si>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</si>
  <si>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</si>
  <si>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</si>
  <si>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</si>
  <si>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</si>
  <si>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</si>
  <si>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</si>
  <si>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</si>
  <si>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</si>
  <si>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</si>
  <si>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</si>
  <si>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</si>
  <si>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</si>
  <si>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</si>
  <si>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</si>
  <si>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</si>
  <si>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</si>
  <si>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</si>
  <si>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</si>
  <si>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</si>
  <si>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</si>
  <si>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</si>
  <si>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</si>
  <si>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</si>
  <si>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</si>
  <si>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</si>
  <si>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</si>
  <si>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</si>
  <si>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</si>
  <si>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</si>
  <si>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</si>
  <si>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</si>
  <si>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</si>
  <si>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</si>
  <si>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</si>
  <si>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</si>
  <si>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</si>
  <si>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</si>
  <si>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</si>
  <si>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</si>
  <si>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</si>
  <si>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</si>
  <si>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</si>
  <si>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</si>
  <si>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</si>
  <si>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</si>
  <si>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</si>
  <si>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</si>
  <si>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</si>
  <si>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</si>
  <si>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</si>
  <si>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</si>
  <si>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</si>
  <si>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</si>
  <si>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</si>
  <si>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</si>
  <si>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</si>
  <si>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</si>
  <si>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</si>
  <si>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</si>
  <si>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</si>
  <si>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</si>
  <si>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</si>
  <si>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</si>
  <si>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</si>
  <si>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</si>
  <si>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</si>
  <si>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</si>
  <si>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</si>
  <si>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</si>
  <si>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</si>
  <si>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</si>
  <si>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</si>
  <si>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</si>
  <si>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</si>
  <si>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</si>
  <si>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</si>
  <si>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</si>
  <si>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</si>
  <si>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</si>
  <si>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</si>
  <si>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</si>
  <si>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</si>
  <si>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</si>
  <si>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</si>
  <si>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</si>
  <si>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</si>
  <si>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</si>
  <si>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</si>
  <si>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</si>
  <si>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</si>
  <si>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</si>
  <si>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</si>
  <si>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</si>
  <si>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</si>
  <si>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</si>
  <si>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</si>
  <si>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</si>
  <si>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</si>
  <si>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</si>
  <si>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</si>
  <si>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</si>
  <si>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</si>
  <si>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</si>
  <si>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</si>
  <si>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</si>
  <si>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</si>
  <si>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</si>
  <si>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</si>
  <si>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</si>
  <si>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</si>
  <si>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</si>
  <si>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</si>
  <si>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</si>
  <si>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</si>
  <si>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</si>
  <si>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</si>
  <si>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</si>
  <si>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</si>
  <si>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</si>
  <si>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</si>
  <si>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</si>
  <si>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</si>
  <si>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</si>
  <si>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</si>
  <si>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</si>
  <si>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</si>
  <si>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</si>
  <si>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</si>
  <si>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</si>
  <si>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</si>
  <si>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</si>
  <si>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</si>
  <si>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</si>
  <si>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</si>
  <si>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</si>
  <si>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</si>
  <si>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</si>
  <si>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</si>
  <si>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</si>
  <si>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</si>
  <si>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</si>
  <si>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</si>
  <si>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</si>
  <si>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</si>
  <si>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</si>
  <si>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</si>
  <si>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</si>
  <si>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</si>
  <si>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</si>
  <si>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</si>
  <si>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</si>
  <si>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</si>
  <si>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</si>
  <si>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</si>
  <si>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</si>
  <si>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</si>
  <si>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</si>
  <si>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</si>
  <si>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</si>
  <si>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</si>
  <si>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</si>
  <si>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</si>
  <si>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</si>
  <si>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</si>
  <si>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</si>
  <si>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</si>
  <si>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</si>
  <si>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</si>
  <si>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</si>
  <si>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</si>
  <si>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</si>
  <si>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</si>
  <si>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</si>
  <si>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</si>
  <si>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</si>
  <si>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</si>
  <si>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</si>
  <si>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</si>
  <si>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</si>
  <si>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</si>
  <si>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</si>
  <si>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</si>
  <si>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</si>
  <si>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</si>
  <si>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</si>
  <si>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</si>
  <si>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</si>
  <si>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</si>
  <si>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</si>
  <si>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</si>
  <si>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</si>
  <si>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</si>
  <si>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</si>
  <si>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</si>
  <si>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</si>
  <si>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</si>
  <si>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</si>
  <si>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</si>
  <si>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</si>
  <si>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</si>
  <si>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</si>
  <si>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</si>
  <si>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</si>
  <si>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</si>
  <si>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</si>
  <si>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</si>
  <si>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</si>
  <si>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</si>
  <si>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</si>
  <si>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</si>
  <si>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</si>
  <si>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</si>
  <si>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</si>
  <si>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</si>
  <si>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</si>
  <si>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</si>
  <si>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</si>
  <si>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</si>
  <si>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</si>
  <si>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</si>
  <si>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</si>
  <si>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</si>
  <si>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</si>
  <si>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</si>
  <si>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</si>
  <si>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</si>
  <si>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</si>
  <si>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</si>
  <si>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</si>
  <si>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</si>
  <si>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</si>
  <si>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</si>
  <si>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</si>
  <si>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</si>
  <si>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</si>
  <si>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</si>
  <si>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</si>
  <si>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</si>
  <si>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</si>
  <si>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</si>
  <si>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</si>
  <si>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</si>
  <si>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</si>
  <si>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</si>
  <si>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</si>
  <si>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</si>
  <si>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</si>
  <si>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</si>
  <si>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</si>
  <si>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</si>
  <si>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</si>
  <si>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</si>
  <si>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</si>
  <si>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</si>
  <si>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</si>
  <si>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</si>
  <si>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</si>
  <si>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</si>
  <si>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</si>
  <si>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</si>
  <si>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</si>
  <si>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</si>
  <si>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</si>
  <si>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</si>
  <si>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</si>
  <si>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</si>
  <si>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</si>
  <si>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</si>
  <si>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</si>
  <si>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</si>
  <si>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</si>
  <si>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</si>
  <si>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</si>
  <si>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</si>
  <si>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</si>
  <si>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</si>
  <si>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</si>
  <si>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</si>
  <si>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</si>
  <si>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</si>
  <si>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</si>
  <si>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</si>
  <si>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</si>
  <si>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</si>
  <si>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</si>
  <si>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</si>
  <si>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</si>
  <si>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</si>
  <si>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</si>
  <si>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</si>
  <si>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</si>
  <si>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</si>
  <si>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</si>
  <si>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</si>
  <si>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</si>
  <si>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</si>
  <si>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</si>
  <si>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</si>
  <si>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</si>
  <si>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</si>
  <si>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</si>
  <si>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</si>
  <si>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</si>
  <si>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</si>
  <si>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</si>
  <si>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</si>
  <si>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</si>
  <si>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</si>
  <si>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</si>
  <si>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</si>
  <si>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</si>
  <si>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</si>
  <si>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</si>
  <si>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</si>
  <si>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</si>
  <si>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</si>
  <si>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</si>
  <si>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</si>
  <si>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</si>
  <si>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</si>
  <si>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</si>
  <si>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</si>
  <si>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</si>
  <si>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</si>
  <si>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</si>
  <si>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</si>
  <si>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</si>
  <si>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</si>
  <si>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</si>
  <si>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</si>
  <si>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</si>
  <si>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</si>
  <si>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</si>
  <si>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</si>
  <si>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</si>
  <si>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</si>
  <si>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</si>
  <si>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</si>
  <si>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</si>
  <si>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</si>
  <si>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</si>
  <si>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</si>
  <si>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</si>
  <si>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</si>
  <si>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</si>
  <si>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</si>
  <si>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</si>
  <si>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</si>
  <si>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</si>
  <si>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</si>
  <si>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</si>
  <si>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</si>
  <si>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</si>
  <si>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</si>
  <si>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</si>
  <si>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</si>
  <si>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</si>
  <si>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</si>
  <si>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</si>
  <si>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</si>
  <si>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</si>
  <si>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</si>
  <si>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</si>
  <si>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</si>
  <si>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</si>
  <si>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</si>
  <si>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</si>
  <si>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</si>
  <si>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</si>
  <si>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</si>
  <si>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</si>
  <si>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</si>
  <si>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</si>
  <si>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</si>
  <si>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</si>
  <si>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</si>
  <si>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</si>
  <si>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</si>
  <si>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</si>
  <si>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</si>
  <si>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</si>
  <si>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</si>
  <si>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</si>
  <si>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</si>
  <si>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</si>
  <si>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</si>
  <si>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</si>
  <si>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</si>
  <si>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</si>
  <si>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</si>
  <si>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</si>
  <si>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</si>
  <si>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</si>
  <si>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</si>
  <si>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</si>
  <si>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</si>
  <si>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</si>
  <si>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</si>
  <si>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</si>
  <si>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</si>
  <si>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</si>
  <si>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</si>
  <si>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</si>
  <si>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</si>
  <si>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</si>
  <si>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</si>
  <si>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</si>
  <si>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</si>
  <si>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</si>
  <si>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</si>
  <si>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</si>
  <si>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</si>
  <si>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</si>
  <si>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</si>
  <si>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</si>
  <si>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</si>
  <si>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</si>
  <si>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</si>
  <si>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</si>
  <si>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</si>
  <si>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</si>
  <si>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</si>
  <si>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</si>
  <si>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</si>
  <si>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</si>
  <si>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</si>
  <si>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</si>
  <si>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</si>
  <si>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</si>
  <si>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</si>
  <si>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</si>
  <si>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</si>
  <si>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</si>
  <si>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</si>
  <si>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</si>
  <si>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</si>
  <si>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</si>
  <si>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</si>
  <si>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</si>
  <si>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</si>
  <si>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</si>
  <si>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</si>
  <si>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</si>
  <si>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</si>
  <si>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</si>
  <si>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</si>
  <si>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</si>
  <si>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</si>
  <si>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</si>
  <si>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</si>
  <si>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</si>
  <si>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</si>
  <si>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</si>
  <si>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</si>
  <si>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</si>
  <si>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</si>
  <si>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</si>
  <si>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</si>
  <si>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</si>
  <si>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</si>
  <si>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</si>
  <si>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</si>
  <si>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</si>
  <si>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</si>
  <si>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</si>
  <si>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</si>
  <si>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</si>
  <si>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</si>
  <si>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</si>
  <si>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</si>
  <si>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</si>
  <si>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</si>
  <si>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</si>
  <si>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</si>
  <si>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</si>
  <si>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</si>
  <si>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</si>
  <si>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</si>
  <si>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</si>
  <si>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</si>
  <si>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</si>
  <si>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</si>
  <si>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</si>
  <si>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</si>
  <si>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</si>
  <si>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</si>
  <si>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</si>
  <si>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</si>
  <si>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</si>
  <si>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</si>
  <si>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</si>
  <si>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</si>
  <si>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</si>
  <si>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</si>
  <si>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</si>
  <si>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</si>
  <si>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</si>
  <si>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</si>
  <si>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</si>
  <si>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</si>
  <si>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</si>
  <si>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</si>
  <si>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</si>
  <si>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</si>
  <si>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</si>
  <si>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</si>
  <si>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</si>
  <si>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</si>
  <si>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</si>
  <si>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</si>
  <si>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</si>
  <si>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</si>
  <si>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</si>
  <si>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</si>
  <si>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</si>
  <si>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</si>
  <si>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</si>
  <si>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</si>
  <si>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</si>
  <si>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</si>
  <si>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</si>
  <si>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</si>
  <si>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</si>
  <si>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</si>
  <si>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</si>
  <si>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</si>
  <si>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</si>
  <si>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</si>
  <si>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</si>
  <si>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</si>
  <si>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</si>
  <si>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</si>
  <si>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</si>
  <si>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</si>
  <si>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</si>
  <si>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</si>
  <si>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</si>
  <si>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</si>
  <si>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</si>
  <si>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</si>
  <si>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</si>
  <si>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</si>
  <si>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</si>
  <si>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</si>
  <si>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</si>
  <si>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</si>
  <si>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</si>
  <si>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</si>
  <si>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</si>
  <si>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</si>
  <si>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</si>
  <si>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</si>
  <si>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</si>
  <si>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</si>
  <si>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</si>
  <si>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</si>
  <si>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</si>
  <si>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</si>
  <si>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</si>
  <si>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</si>
  <si>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</si>
  <si>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</si>
  <si>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</si>
  <si>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</si>
  <si>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</si>
  <si>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</si>
  <si>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</si>
  <si>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</si>
  <si>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</si>
  <si>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</si>
  <si>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</si>
  <si>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</si>
  <si>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</si>
  <si>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</si>
  <si>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</si>
  <si>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</si>
  <si>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</si>
  <si>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</si>
  <si>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</si>
  <si>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</si>
  <si>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</si>
  <si>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</si>
  <si>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</si>
  <si>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</si>
  <si>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</si>
  <si>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</si>
  <si>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</si>
  <si>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</si>
  <si>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</si>
  <si>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</si>
  <si>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</si>
  <si>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</si>
  <si>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</si>
  <si>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</si>
  <si>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</si>
  <si>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</si>
  <si>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</si>
  <si>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</si>
  <si>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</si>
  <si>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</si>
  <si>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</si>
  <si>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</si>
  <si>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</si>
  <si>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</si>
  <si>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</si>
  <si>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</si>
  <si>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</si>
  <si>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</si>
  <si>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</si>
  <si>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</si>
  <si>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</si>
  <si>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</si>
  <si>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</si>
  <si>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</si>
  <si>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</si>
  <si>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</si>
  <si>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</si>
  <si>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</si>
  <si>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</si>
  <si>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</si>
  <si>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</si>
  <si>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</si>
  <si>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</si>
  <si>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</si>
  <si>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</si>
  <si>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</si>
  <si>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</si>
  <si>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</si>
  <si>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</si>
  <si>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</si>
  <si>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</si>
  <si>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</si>
  <si>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</si>
  <si>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</si>
  <si>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</si>
  <si>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</si>
  <si>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</si>
  <si>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</si>
  <si>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</si>
  <si>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</si>
  <si>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</si>
  <si>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</si>
  <si>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</si>
  <si>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</si>
  <si>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</si>
  <si>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</si>
  <si>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</si>
  <si>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</si>
  <si>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</si>
  <si>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</si>
  <si>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</si>
  <si>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</si>
  <si>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</si>
  <si>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</si>
  <si>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</si>
  <si>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</si>
  <si>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</si>
  <si>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</si>
  <si>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</si>
  <si>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</si>
  <si>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</si>
  <si>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</si>
  <si>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</si>
  <si>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</si>
  <si>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</si>
  <si>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</si>
  <si>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</si>
  <si>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</si>
  <si>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</si>
  <si>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</si>
  <si>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</si>
  <si>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</si>
  <si>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</si>
  <si>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</si>
  <si>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</si>
  <si>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</si>
  <si>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</si>
  <si>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</si>
  <si>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</si>
  <si>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</si>
  <si>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</si>
  <si>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</si>
  <si>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</si>
  <si>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</si>
  <si>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</si>
  <si>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</si>
  <si>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</si>
  <si>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</si>
  <si>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</si>
  <si>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</si>
  <si>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</si>
  <si>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</si>
  <si>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</si>
  <si>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</si>
  <si>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</si>
  <si>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</si>
  <si>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</si>
  <si>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</si>
  <si>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</si>
  <si>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</si>
  <si>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</si>
  <si>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</si>
  <si>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</si>
  <si>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</si>
  <si>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</si>
  <si>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</si>
  <si>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</si>
  <si>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</si>
  <si>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</si>
  <si>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</si>
  <si>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</si>
  <si>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</si>
  <si>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</si>
  <si>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</si>
  <si>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</si>
  <si>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</si>
  <si>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</si>
  <si>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</si>
  <si>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</si>
  <si>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</si>
  <si>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</si>
  <si>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</si>
  <si>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</si>
  <si>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</si>
  <si>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</si>
  <si>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</si>
  <si>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</si>
  <si>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</si>
  <si>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</si>
  <si>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</si>
  <si>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</si>
  <si>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</si>
  <si>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</si>
  <si>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</si>
  <si>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</si>
  <si>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</si>
  <si>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</si>
  <si>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</si>
  <si>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</si>
  <si>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</si>
  <si>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</si>
  <si>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</si>
  <si>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</si>
  <si>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</si>
  <si>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</si>
  <si>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</si>
  <si>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</si>
  <si>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</si>
  <si>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</si>
  <si>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</si>
  <si>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</si>
  <si>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</si>
  <si>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</si>
  <si>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</si>
  <si>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</si>
  <si>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</si>
  <si>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</si>
  <si>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</si>
  <si>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</si>
  <si>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</si>
  <si>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</si>
  <si>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</si>
  <si>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</si>
  <si>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</si>
  <si>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</si>
  <si>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</si>
  <si>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</si>
  <si>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</si>
  <si>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</si>
  <si>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</si>
  <si>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</si>
  <si>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</si>
  <si>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</si>
  <si>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</si>
  <si>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</si>
  <si>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</si>
  <si>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</si>
  <si>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</si>
  <si>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</si>
  <si>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</si>
  <si>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</si>
  <si>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</si>
  <si>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</si>
  <si>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</si>
  <si>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</si>
  <si>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</si>
  <si>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</si>
  <si>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</si>
  <si>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</si>
  <si>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</si>
  <si>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</si>
  <si>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</si>
  <si>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</si>
  <si>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</si>
  <si>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</si>
  <si>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</si>
  <si>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</si>
  <si>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</si>
  <si>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</si>
  <si>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</si>
  <si>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</si>
  <si>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</si>
  <si>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</si>
  <si>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</si>
  <si>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</si>
  <si>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</si>
  <si>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</si>
  <si>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</si>
  <si>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</si>
  <si>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</si>
  <si>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</si>
  <si>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</si>
  <si>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</si>
  <si>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</si>
  <si>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</si>
  <si>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</si>
  <si>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</si>
  <si>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</si>
  <si>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</si>
  <si>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</si>
  <si>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</si>
  <si>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</si>
  <si>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</si>
  <si>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</si>
  <si>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</si>
  <si>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</si>
  <si>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</si>
  <si>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</si>
  <si>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</si>
  <si>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</si>
  <si>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</si>
  <si>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</si>
  <si>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</si>
  <si>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</si>
  <si>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</si>
  <si>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</si>
  <si>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</si>
  <si>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</si>
  <si>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</si>
  <si>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</si>
  <si>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</si>
  <si>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</si>
  <si>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</si>
  <si>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</si>
  <si>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</si>
  <si>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</si>
  <si>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</si>
  <si>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</si>
  <si>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</si>
  <si>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</si>
  <si>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</si>
  <si>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</si>
  <si>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</si>
  <si>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</si>
  <si>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</si>
  <si>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</si>
  <si>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</si>
  <si>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</si>
  <si>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</si>
  <si>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</si>
  <si>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</si>
  <si>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</si>
  <si>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</si>
  <si>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</si>
  <si>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</si>
  <si>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</si>
  <si>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</si>
  <si>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</si>
  <si>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</si>
  <si>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</si>
  <si>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</si>
  <si>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</si>
  <si>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</si>
  <si>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</si>
  <si>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</si>
  <si>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</si>
  <si>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</si>
  <si>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</si>
  <si>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</si>
  <si>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</si>
  <si>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</si>
  <si>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</si>
  <si>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</si>
  <si>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</si>
  <si>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</si>
  <si>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</si>
  <si>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</si>
  <si>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</si>
  <si>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</si>
  <si>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</si>
  <si>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</si>
  <si>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</si>
  <si>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</si>
  <si>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</si>
  <si>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</si>
  <si>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</si>
  <si>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</si>
  <si>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</si>
  <si>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</si>
  <si>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</si>
  <si>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</si>
  <si>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</si>
  <si>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</si>
  <si>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</si>
  <si>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</si>
  <si>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</si>
  <si>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</si>
  <si>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</si>
  <si>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</si>
  <si>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</si>
  <si>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</si>
  <si>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</si>
  <si>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</si>
  <si>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</si>
  <si>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</si>
  <si>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</si>
  <si>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</si>
  <si>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</si>
  <si>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</si>
  <si>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</si>
  <si>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</si>
  <si>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</si>
  <si>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</si>
  <si>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</si>
  <si>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</si>
  <si>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</si>
  <si>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</si>
  <si>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</si>
  <si>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</si>
  <si>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</si>
  <si>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</si>
  <si>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</si>
  <si>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</si>
  <si>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</si>
  <si>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</si>
  <si>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</si>
  <si>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</si>
  <si>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</si>
  <si>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</si>
  <si>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</si>
  <si>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</si>
  <si>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</si>
  <si>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</si>
  <si>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</si>
  <si>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</si>
  <si>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</si>
  <si>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</si>
  <si>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</si>
  <si>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</si>
  <si>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</si>
  <si>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</si>
  <si>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</si>
  <si>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</si>
  <si>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</si>
  <si>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</si>
  <si>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</si>
  <si>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</si>
  <si>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</si>
  <si>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</si>
  <si>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</si>
  <si>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</si>
  <si>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</si>
  <si>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</si>
  <si>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</si>
  <si>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</si>
  <si>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</si>
  <si>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</si>
  <si>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</si>
  <si>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</si>
  <si>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</si>
  <si>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</si>
  <si>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</si>
  <si>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</si>
  <si>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</si>
  <si>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</si>
  <si>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</si>
  <si>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</si>
  <si>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</si>
  <si>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</si>
  <si>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</si>
  <si>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</si>
  <si>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</si>
  <si>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</si>
  <si>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</si>
  <si>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</si>
  <si>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</si>
  <si>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</si>
  <si>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</si>
  <si>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</si>
  <si>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</si>
  <si>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</si>
  <si>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</si>
  <si>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</si>
  <si>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</si>
  <si>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</si>
  <si>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</si>
  <si>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</si>
  <si>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</si>
  <si>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</si>
  <si>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</si>
  <si>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</si>
  <si>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</si>
  <si>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</si>
  <si>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</si>
  <si>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</si>
  <si>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</si>
  <si>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</si>
  <si>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</si>
  <si>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</si>
  <si>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</si>
  <si>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</si>
  <si>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</si>
  <si>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</si>
  <si>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</si>
  <si>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</si>
  <si>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</si>
  <si>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</si>
  <si>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</si>
  <si>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</si>
  <si>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</si>
  <si>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</si>
  <si>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</si>
  <si>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</si>
  <si>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</si>
  <si>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</si>
  <si>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</si>
  <si>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</si>
  <si>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</si>
  <si>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</si>
  <si>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</si>
  <si>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</si>
  <si>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</si>
  <si>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</si>
  <si>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</si>
  <si>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</si>
  <si>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</si>
  <si>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</si>
  <si>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</si>
  <si>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</si>
  <si>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</si>
  <si>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</si>
  <si>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</si>
  <si>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</si>
  <si>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</si>
  <si>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</si>
  <si>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</si>
  <si>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</si>
  <si>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</si>
  <si>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</si>
  <si>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</si>
  <si>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</si>
  <si>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</si>
  <si>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</si>
  <si>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</si>
  <si>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</si>
  <si>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</si>
  <si>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</si>
  <si>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</si>
  <si>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</si>
  <si>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</si>
  <si>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</si>
  <si>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</si>
  <si>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</si>
  <si>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</si>
  <si>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</si>
  <si>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</si>
  <si>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</si>
  <si>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</si>
  <si>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</si>
  <si>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</si>
  <si>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</si>
  <si>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</si>
  <si>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</si>
  <si>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</si>
  <si>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</si>
  <si>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</si>
  <si>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</si>
  <si>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</si>
  <si>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</si>
  <si>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</si>
  <si>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</si>
  <si>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</si>
  <si>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</si>
  <si>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</si>
  <si>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</si>
  <si>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</si>
  <si>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</si>
  <si>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</si>
  <si>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</si>
  <si>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</si>
  <si>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</si>
  <si>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</si>
  <si>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</si>
  <si>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</si>
  <si>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</si>
  <si>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</si>
  <si>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</si>
  <si>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</si>
  <si>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</si>
  <si>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</si>
  <si>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</si>
  <si>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</si>
  <si>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</si>
  <si>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</si>
  <si>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</si>
  <si>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</si>
  <si>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</si>
  <si>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</si>
  <si>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</si>
  <si>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</si>
  <si>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</si>
  <si>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</si>
  <si>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</si>
  <si>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</si>
  <si>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</si>
  <si>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</si>
  <si>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</si>
  <si>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</si>
  <si>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</si>
  <si>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</si>
  <si>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</si>
  <si>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</si>
  <si>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</si>
  <si>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</si>
  <si>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</si>
  <si>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</si>
  <si>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</si>
  <si>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</si>
  <si>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</si>
  <si>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</si>
  <si>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</si>
  <si>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</si>
  <si>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</si>
  <si>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</si>
  <si>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</si>
  <si>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</si>
  <si>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</si>
  <si>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</si>
  <si>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</si>
  <si>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</si>
  <si>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</si>
  <si>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</si>
  <si>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</si>
  <si>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</si>
  <si>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</si>
  <si>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</si>
  <si>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</si>
  <si>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</si>
  <si>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</si>
  <si>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</si>
  <si>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</si>
  <si>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</si>
  <si>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</si>
  <si>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</si>
  <si>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</si>
  <si>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</si>
  <si>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</si>
  <si>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</si>
  <si>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</si>
  <si>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</si>
  <si>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</si>
  <si>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</si>
  <si>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</si>
  <si>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</si>
  <si>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</si>
  <si>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</si>
  <si>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</si>
  <si>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</si>
  <si>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</si>
  <si>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</si>
  <si>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</si>
  <si>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</si>
  <si>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</si>
  <si>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</si>
  <si>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</si>
  <si>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</si>
  <si>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</si>
  <si>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</si>
  <si>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</si>
  <si>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</si>
  <si>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</si>
  <si>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</si>
  <si>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</si>
  <si>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</si>
  <si>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</si>
  <si>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</si>
  <si>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</si>
  <si>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</si>
  <si>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</si>
  <si>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</si>
  <si>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</si>
  <si>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</si>
  <si>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</si>
  <si>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</si>
  <si>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</si>
  <si>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</si>
  <si>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</si>
  <si>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</si>
  <si>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</si>
  <si>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</si>
  <si>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</si>
  <si>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</si>
  <si>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</si>
  <si>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</si>
  <si>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</si>
  <si>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</si>
  <si>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</si>
  <si>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</si>
  <si>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</si>
  <si>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</si>
  <si>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</si>
  <si>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</si>
  <si>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</si>
  <si>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</si>
  <si>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</si>
  <si>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</si>
  <si>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</si>
  <si>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</si>
  <si>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</si>
  <si>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</si>
  <si>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</si>
  <si>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</si>
  <si>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</si>
  <si>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</si>
  <si>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</si>
  <si>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</si>
  <si>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</si>
  <si>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</si>
  <si>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</si>
  <si>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</si>
  <si>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</si>
  <si>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</si>
  <si>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</si>
  <si>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</si>
  <si>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</si>
  <si>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</si>
  <si>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</si>
  <si>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</si>
  <si>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</si>
  <si>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</si>
  <si>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</si>
  <si>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</si>
  <si>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</si>
  <si>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</si>
  <si>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</si>
  <si>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</si>
  <si>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</si>
  <si>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</si>
  <si>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</si>
  <si>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</si>
  <si>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</si>
  <si>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</si>
  <si>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</si>
  <si>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</si>
  <si>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</si>
  <si>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</si>
  <si>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</si>
  <si>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</si>
  <si>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</si>
  <si>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</si>
  <si>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</si>
  <si>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</si>
  <si>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</si>
  <si>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</si>
  <si>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</si>
  <si>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</si>
  <si>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</si>
  <si>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</si>
  <si>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</si>
  <si>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</si>
  <si>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</si>
  <si>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</si>
  <si>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</si>
  <si>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</si>
  <si>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</si>
  <si>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</si>
  <si>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</si>
  <si>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</si>
  <si>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</si>
  <si>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</si>
  <si>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</si>
  <si>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</si>
  <si>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</si>
  <si>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</si>
  <si>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</si>
  <si>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</si>
  <si>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</si>
  <si>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</si>
  <si>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</si>
  <si>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</si>
  <si>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</si>
  <si>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</si>
  <si>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</si>
  <si>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</si>
  <si>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</si>
  <si>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</si>
  <si>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</si>
  <si>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</si>
  <si>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</si>
  <si>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</si>
  <si>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</si>
  <si>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</si>
  <si>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</si>
  <si>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</si>
  <si>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</si>
  <si>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</si>
  <si>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</si>
  <si>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</si>
  <si>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</si>
  <si>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</si>
  <si>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</si>
  <si>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</si>
  <si>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</si>
  <si>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</si>
  <si>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</si>
  <si>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</si>
  <si>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</si>
  <si>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</si>
  <si>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</si>
  <si>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</si>
  <si>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</si>
  <si>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</si>
  <si>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</si>
  <si>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</si>
  <si>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</si>
  <si>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</si>
  <si>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</si>
  <si>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</si>
  <si>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</si>
  <si>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</si>
  <si>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</si>
  <si>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</si>
  <si>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</si>
  <si>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</si>
  <si>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</si>
  <si>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</si>
  <si>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</si>
  <si>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</si>
  <si>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</si>
  <si>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</si>
  <si>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</si>
  <si>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</si>
  <si>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</si>
  <si>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</si>
  <si>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</si>
  <si>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</si>
  <si>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</si>
  <si>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</si>
  <si>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</si>
  <si>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</si>
  <si>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</si>
  <si>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</si>
  <si>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</si>
  <si>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</si>
  <si>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</si>
  <si>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</si>
  <si>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</si>
  <si>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</si>
  <si>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</si>
  <si>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</si>
  <si>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</si>
  <si>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</si>
  <si>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</si>
  <si>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</si>
  <si>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</si>
  <si>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</si>
  <si>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</si>
  <si>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</si>
  <si>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</si>
  <si>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</si>
  <si>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</si>
  <si>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</si>
  <si>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</si>
  <si>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</si>
  <si>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</si>
  <si>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</si>
  <si>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</si>
  <si>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</si>
  <si>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</si>
  <si>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</si>
  <si>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</si>
  <si>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</si>
  <si>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</si>
  <si>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</si>
  <si>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</si>
  <si>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</si>
  <si>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</si>
  <si>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</si>
  <si>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</si>
  <si>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</si>
  <si>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</si>
  <si>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</si>
  <si>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</si>
  <si>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</si>
  <si>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</si>
  <si>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</si>
  <si>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</si>
  <si>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</si>
  <si>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</si>
  <si>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</si>
  <si>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</si>
  <si>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</si>
  <si>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</si>
  <si>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</si>
  <si>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</si>
  <si>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</si>
  <si>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</si>
  <si>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</si>
  <si>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</si>
  <si>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</si>
  <si>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</si>
  <si>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</si>
  <si>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</si>
  <si>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</si>
  <si>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</si>
  <si>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</si>
  <si>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</si>
  <si>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</si>
  <si>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</si>
  <si>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</si>
  <si>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</si>
  <si>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</si>
  <si>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</si>
  <si>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</si>
  <si>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</si>
  <si>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</si>
  <si>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</si>
  <si>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</si>
  <si>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</si>
  <si>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</si>
  <si>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</si>
  <si>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</si>
  <si>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</si>
  <si>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</si>
  <si>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</si>
  <si>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</si>
  <si>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</si>
  <si>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</si>
  <si>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</si>
  <si>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</si>
  <si>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</si>
  <si>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</si>
  <si>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</si>
  <si>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</si>
  <si>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</si>
  <si>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</si>
  <si>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</si>
  <si>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</si>
  <si>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</si>
  <si>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</si>
  <si>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</si>
  <si>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</si>
  <si>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</si>
  <si>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</si>
  <si>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</si>
  <si>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</si>
  <si>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</si>
  <si>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</si>
  <si>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</si>
  <si>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</si>
  <si>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</si>
  <si>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</si>
  <si>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</si>
  <si>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</si>
  <si>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</si>
  <si>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</si>
  <si>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</si>
  <si>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</si>
  <si>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</si>
  <si>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</si>
  <si>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</si>
  <si>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</si>
  <si>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</si>
  <si>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</si>
  <si>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</si>
  <si>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</si>
  <si>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</si>
  <si>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</si>
  <si>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</si>
  <si>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</si>
  <si>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</si>
  <si>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</si>
  <si>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</si>
  <si>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</si>
  <si>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</si>
  <si>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</si>
  <si>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</si>
  <si>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</si>
  <si>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</si>
  <si>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</si>
  <si>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</si>
  <si>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</si>
  <si>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</si>
  <si>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</si>
  <si>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</si>
  <si>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</si>
  <si>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</si>
  <si>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</si>
  <si>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</si>
  <si>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</si>
  <si>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</si>
  <si>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</si>
  <si>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</si>
  <si>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</si>
  <si>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</si>
  <si>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</si>
  <si>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</si>
  <si>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</si>
  <si>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</si>
  <si>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</si>
  <si>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</si>
  <si>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</si>
  <si>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</si>
  <si>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</si>
  <si>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</si>
  <si>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</si>
  <si>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</si>
  <si>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</si>
  <si>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</si>
  <si>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</si>
  <si>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</si>
  <si>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</si>
  <si>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</si>
  <si>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</si>
  <si>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</si>
  <si>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</si>
  <si>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</si>
  <si>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</si>
  <si>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</si>
  <si>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</si>
  <si>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</si>
  <si>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</si>
  <si>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</si>
  <si>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</si>
  <si>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</si>
  <si>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</si>
  <si>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</si>
  <si>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</si>
  <si>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</si>
  <si>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</si>
  <si>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</si>
  <si>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</si>
  <si>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</si>
  <si>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</si>
  <si>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</si>
  <si>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</si>
  <si>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</si>
  <si>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</si>
  <si>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</si>
  <si>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</si>
  <si>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</si>
  <si>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</si>
  <si>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</si>
  <si>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</si>
  <si>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</si>
  <si>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</si>
  <si>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</si>
  <si>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</si>
  <si>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</si>
  <si>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</si>
  <si>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</si>
  <si>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</si>
  <si>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</si>
  <si>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</si>
  <si>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</si>
  <si>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</si>
  <si>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</si>
  <si>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</si>
  <si>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</si>
  <si>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</si>
  <si>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</si>
  <si>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</si>
  <si>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</si>
  <si>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</si>
  <si>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</si>
  <si>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</si>
  <si>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</si>
  <si>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</si>
  <si>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</si>
  <si>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</si>
  <si>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</si>
  <si>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</si>
  <si>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</si>
  <si>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</si>
  <si>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</si>
  <si>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</si>
  <si>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</si>
  <si>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</si>
  <si>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</si>
  <si>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</si>
  <si>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</si>
  <si>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</si>
  <si>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</si>
  <si>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</si>
  <si>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</si>
  <si>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</si>
  <si>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</si>
  <si>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</si>
  <si>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</si>
  <si>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</si>
  <si>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</si>
  <si>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</si>
  <si>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</si>
  <si>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</si>
  <si>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</si>
  <si>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</si>
  <si>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</si>
  <si>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</si>
  <si>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</si>
  <si>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</si>
  <si>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</si>
  <si>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</si>
  <si>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</si>
  <si>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</si>
  <si>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</si>
  <si>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</si>
  <si>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</si>
  <si>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</si>
  <si>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</si>
  <si>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</si>
  <si>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</si>
  <si>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</si>
  <si>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</si>
  <si>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</si>
  <si>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</si>
  <si>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</si>
  <si>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</si>
  <si>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</si>
  <si>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</si>
  <si>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</si>
  <si>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</si>
  <si>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</si>
  <si>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</si>
  <si>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</si>
  <si>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</si>
  <si>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</si>
  <si>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</si>
  <si>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</si>
  <si>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</si>
  <si>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</si>
  <si>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</si>
  <si>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</si>
  <si>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</si>
  <si>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</si>
  <si>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</si>
  <si>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</si>
  <si>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</si>
  <si>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</si>
  <si>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</si>
  <si>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</si>
  <si>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</si>
  <si>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</si>
  <si>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</si>
  <si>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</si>
  <si>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</si>
  <si>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</si>
  <si>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</si>
  <si>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</si>
  <si>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</si>
  <si>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</si>
  <si>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</si>
  <si>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</si>
  <si>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</si>
  <si>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</si>
  <si>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</si>
  <si>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</si>
  <si>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</si>
  <si>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</si>
  <si>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</si>
  <si>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</si>
  <si>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</si>
  <si>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</si>
  <si>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</si>
  <si>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</si>
  <si>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</si>
  <si>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</si>
  <si>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</si>
  <si>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</si>
  <si>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</si>
  <si>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</si>
  <si>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</si>
  <si>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</si>
  <si>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</si>
  <si>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</si>
  <si>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</si>
  <si>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</si>
  <si>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</si>
  <si>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</si>
  <si>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</si>
  <si>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</si>
  <si>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</si>
  <si>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</si>
  <si>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</si>
  <si>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</si>
  <si>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</si>
  <si>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</si>
  <si>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</si>
  <si>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</si>
  <si>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</si>
  <si>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</si>
  <si>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</si>
  <si>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</si>
  <si>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</si>
  <si>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</si>
  <si>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</si>
  <si>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</si>
  <si>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</si>
  <si>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</si>
  <si>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</si>
  <si>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</si>
  <si>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</si>
  <si>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</si>
  <si>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</si>
  <si>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</si>
  <si>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</si>
  <si>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</si>
  <si>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</si>
  <si>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</si>
  <si>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</si>
  <si>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</si>
  <si>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</si>
  <si>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</si>
  <si>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</si>
  <si>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</si>
  <si>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</si>
  <si>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</si>
  <si>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</si>
  <si>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</si>
  <si>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</si>
  <si>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</si>
  <si>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</si>
  <si>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</si>
  <si>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</si>
  <si>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</si>
  <si>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</si>
  <si>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</si>
  <si>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</si>
  <si>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</si>
  <si>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</si>
  <si>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</si>
  <si>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</si>
  <si>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</si>
  <si>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</si>
  <si>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</si>
  <si>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</si>
  <si>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</si>
  <si>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</si>
  <si>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</si>
  <si>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</si>
  <si>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</si>
  <si>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</si>
  <si>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</si>
  <si>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</si>
  <si>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</si>
  <si>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</si>
  <si>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</si>
  <si>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</si>
  <si>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</si>
  <si>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</si>
  <si>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</si>
  <si>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</si>
  <si>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</si>
  <si>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</si>
  <si>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</si>
  <si>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</si>
  <si>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</si>
  <si>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</si>
  <si>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</si>
  <si>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</si>
  <si>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</si>
  <si>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</si>
  <si>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</si>
  <si>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</si>
  <si>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</si>
  <si>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</si>
  <si>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</si>
  <si>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</si>
  <si>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</si>
  <si>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</si>
  <si>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</si>
  <si>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</si>
  <si>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</si>
  <si>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</si>
  <si>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</si>
  <si>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</si>
  <si>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</si>
  <si>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</si>
  <si>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</si>
  <si>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</si>
  <si>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</si>
  <si>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</si>
  <si>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</si>
  <si>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</si>
  <si>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</si>
  <si>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</si>
  <si>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</si>
  <si>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</si>
  <si>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</si>
  <si>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</si>
  <si>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</si>
  <si>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</si>
  <si>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</si>
  <si>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</si>
  <si>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</si>
  <si>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</si>
  <si>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</si>
  <si>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</si>
  <si>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</si>
  <si>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</si>
  <si>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</si>
  <si>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</si>
  <si>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</si>
  <si>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</si>
  <si>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</si>
  <si>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</si>
  <si>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</si>
  <si>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</si>
  <si>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</si>
  <si>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</si>
  <si>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</si>
  <si>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</si>
  <si>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</si>
  <si>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</si>
  <si>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</si>
  <si>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</si>
  <si>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</si>
  <si>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</si>
  <si>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</si>
  <si>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</si>
  <si>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</si>
  <si>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</si>
  <si>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</si>
  <si>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</si>
  <si>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</si>
  <si>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</si>
  <si>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</si>
  <si>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</si>
  <si>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</si>
  <si>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</si>
  <si>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</si>
  <si>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</si>
  <si>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</si>
  <si>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</si>
  <si>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</si>
  <si>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</si>
  <si>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</si>
  <si>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</si>
  <si>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</si>
  <si>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</si>
  <si>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</si>
  <si>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</si>
  <si>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</si>
  <si>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</si>
  <si>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</si>
  <si>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</si>
  <si>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</si>
  <si>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</si>
  <si>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</si>
  <si>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</si>
  <si>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</si>
  <si>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</si>
  <si>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</si>
  <si>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</si>
  <si>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</si>
  <si>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</si>
  <si>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</si>
  <si>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</si>
  <si>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</si>
  <si>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</si>
  <si>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</si>
  <si>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</si>
  <si>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</si>
  <si>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</si>
  <si>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</si>
  <si>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</si>
  <si>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</si>
  <si>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</si>
  <si>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</si>
  <si>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</si>
  <si>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</si>
  <si>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</si>
  <si>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</si>
  <si>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</si>
  <si>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</si>
  <si>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</si>
  <si>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</si>
  <si>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</si>
  <si>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</si>
  <si>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</si>
  <si>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</si>
  <si>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</si>
  <si>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</si>
  <si>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</si>
  <si>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</si>
  <si>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</si>
  <si>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</si>
  <si>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</si>
  <si>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</si>
  <si>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</si>
  <si>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</si>
  <si>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</si>
  <si>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</si>
  <si>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</si>
  <si>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</si>
  <si>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</si>
  <si>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</si>
  <si>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</si>
  <si>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</si>
  <si>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</si>
  <si>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</si>
  <si>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</si>
  <si>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</si>
  <si>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</si>
  <si>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</si>
  <si>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</si>
  <si>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</si>
  <si>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</si>
  <si>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</si>
  <si>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</si>
  <si>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</si>
  <si>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</si>
  <si>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</si>
  <si>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</si>
  <si>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</si>
  <si>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</si>
  <si>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</si>
  <si>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</si>
  <si>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</si>
  <si>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</si>
  <si>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</si>
  <si>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</si>
  <si>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</si>
  <si>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</si>
  <si>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</si>
  <si>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</si>
  <si>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</si>
  <si>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</si>
  <si>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</si>
  <si>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</si>
  <si>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</si>
  <si>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</si>
  <si>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</si>
  <si>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</si>
  <si>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</si>
  <si>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</si>
  <si>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</si>
  <si>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</si>
  <si>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</si>
  <si>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</si>
  <si>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</si>
  <si>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</si>
  <si>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</si>
  <si>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</si>
  <si>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</si>
  <si>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</si>
  <si>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</si>
  <si>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</si>
  <si>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</si>
  <si>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</si>
  <si>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</si>
  <si>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</si>
  <si>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</si>
  <si>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</si>
  <si>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</si>
  <si>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</si>
  <si>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</si>
  <si>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</si>
  <si>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</si>
  <si>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</si>
  <si>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</si>
  <si>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</si>
  <si>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</si>
  <si>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</si>
  <si>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</si>
  <si>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</si>
  <si>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</si>
  <si>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</si>
  <si>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</si>
  <si>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</si>
  <si>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</si>
  <si>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</si>
  <si>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</si>
  <si>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</si>
  <si>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</si>
  <si>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</si>
  <si>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</si>
  <si>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</si>
  <si>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</si>
  <si>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</si>
  <si>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</si>
  <si>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</si>
  <si>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</si>
  <si>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</si>
  <si>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</si>
  <si>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</si>
  <si>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</si>
  <si>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</si>
  <si>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</si>
  <si>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</si>
  <si>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</si>
  <si>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</si>
  <si>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</si>
  <si>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</si>
  <si>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</si>
  <si>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</si>
  <si>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</si>
  <si>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</si>
  <si>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</si>
  <si>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</si>
  <si>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</si>
  <si>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</si>
  <si>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</si>
  <si>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</si>
  <si>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</si>
  <si>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</si>
  <si>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</si>
  <si>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</si>
  <si>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</si>
  <si>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</si>
  <si>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</si>
  <si>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</si>
  <si>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</si>
  <si>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</si>
  <si>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</si>
  <si>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</si>
  <si>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</si>
  <si>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</si>
  <si>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</si>
  <si>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</si>
  <si>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</si>
  <si>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</si>
  <si>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</si>
  <si>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</si>
  <si>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</si>
  <si>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</si>
  <si>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</si>
  <si>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</si>
  <si>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</si>
  <si>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</si>
  <si>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</si>
  <si>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</si>
  <si>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</si>
  <si>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</si>
  <si>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</si>
  <si>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</si>
  <si>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</si>
  <si>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</si>
  <si>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</si>
  <si>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</si>
  <si>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</si>
  <si>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</si>
  <si>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</si>
  <si>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</si>
  <si>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</si>
  <si>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</si>
  <si>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</si>
  <si>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</si>
  <si>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</si>
  <si>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</si>
  <si>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</si>
  <si>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</si>
  <si>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</si>
  <si>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</si>
  <si>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</si>
  <si>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</si>
  <si>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</si>
  <si>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</si>
  <si>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</si>
  <si>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</si>
  <si>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</si>
  <si>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</si>
  <si>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</si>
  <si>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</si>
  <si>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</si>
  <si>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</si>
  <si>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</si>
  <si>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</si>
  <si>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</si>
  <si>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</si>
  <si>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</si>
  <si>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</si>
  <si>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</si>
  <si>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</si>
  <si>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</si>
  <si>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</si>
  <si>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</si>
  <si>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</si>
  <si>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</si>
  <si>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</si>
  <si>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</si>
  <si>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</si>
  <si>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</si>
  <si>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</si>
  <si>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</si>
  <si>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</si>
  <si>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</si>
  <si>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</si>
  <si>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</si>
  <si>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</si>
  <si>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</si>
  <si>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</si>
  <si>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</si>
  <si>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</si>
  <si>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</si>
  <si>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</si>
  <si>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</si>
  <si>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</si>
  <si>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</si>
  <si>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</si>
  <si>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</si>
  <si>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</si>
  <si>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</si>
  <si>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</si>
  <si>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</si>
  <si>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</si>
  <si>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</si>
  <si>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</si>
  <si>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</si>
  <si>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</si>
  <si>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</si>
  <si>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</si>
  <si>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</si>
  <si>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</si>
  <si>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</si>
  <si>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</si>
  <si>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</si>
  <si>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</si>
  <si>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</si>
  <si>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</si>
  <si>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</si>
  <si>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</si>
  <si>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</si>
  <si>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</si>
  <si>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</si>
  <si>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</si>
  <si>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</si>
  <si>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</si>
  <si>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</si>
  <si>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</si>
  <si>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</si>
  <si>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</si>
  <si>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</si>
  <si>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</si>
  <si>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</si>
  <si>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</si>
  <si>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</si>
  <si>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</si>
  <si>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</si>
  <si>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</si>
  <si>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</si>
  <si>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</si>
  <si>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</si>
  <si>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</si>
  <si>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</si>
  <si>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</si>
  <si>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</si>
  <si>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</si>
  <si>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</si>
  <si>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</si>
  <si>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</si>
  <si>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</si>
  <si>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</si>
  <si>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</si>
  <si>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</si>
  <si>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</si>
  <si>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</si>
  <si>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</si>
  <si>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</si>
  <si>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</si>
  <si>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</si>
  <si>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</si>
  <si>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</si>
  <si>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</si>
  <si>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</si>
  <si>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</si>
  <si>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</si>
  <si>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</si>
  <si>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</si>
  <si>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</si>
  <si>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</si>
  <si>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</si>
  <si>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</si>
  <si>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</si>
  <si>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</si>
  <si>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</si>
  <si>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</si>
  <si>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</si>
  <si>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</si>
  <si>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</si>
  <si>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</si>
  <si>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</si>
  <si>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</si>
  <si>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</si>
  <si>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</si>
  <si>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</si>
  <si>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</si>
  <si>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</si>
  <si>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</si>
  <si>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</si>
  <si>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</si>
  <si>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</si>
  <si>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</si>
  <si>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</si>
  <si>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</si>
  <si>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</si>
  <si>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</si>
  <si>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</si>
  <si>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</si>
  <si>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</si>
  <si>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</si>
  <si>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</si>
  <si>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</si>
  <si>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</si>
  <si>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</si>
  <si>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</si>
  <si>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</si>
  <si>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</si>
  <si>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</si>
  <si>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</si>
  <si>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</si>
  <si>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</si>
  <si>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</si>
  <si>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</si>
  <si>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</si>
  <si>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</si>
  <si>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</si>
  <si>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</si>
  <si>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</si>
  <si>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</si>
  <si>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</si>
  <si>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</si>
  <si>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</si>
  <si>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</si>
  <si>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</si>
  <si>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</si>
  <si>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</si>
  <si>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</si>
  <si>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</si>
  <si>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</si>
  <si>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</si>
  <si>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</si>
  <si>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</si>
  <si>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</si>
  <si>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</si>
  <si>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</si>
  <si>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</si>
  <si>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</si>
  <si>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</si>
  <si>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</si>
  <si>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</si>
  <si>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</si>
  <si>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</si>
  <si>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</si>
  <si>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</si>
  <si>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</si>
  <si>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</si>
  <si>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</si>
  <si>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</si>
  <si>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</si>
  <si>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</si>
  <si>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</si>
  <si>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</si>
  <si>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</si>
  <si>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</si>
  <si>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</si>
  <si>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</si>
  <si>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</si>
  <si>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</si>
  <si>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</si>
  <si>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</si>
  <si>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</si>
  <si>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</si>
  <si>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</si>
  <si>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</si>
  <si>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</si>
  <si>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</si>
  <si>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</si>
  <si>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</si>
  <si>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</si>
  <si>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</si>
  <si>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</si>
  <si>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</si>
  <si>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</si>
  <si>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</si>
  <si>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</si>
  <si>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</si>
  <si>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</si>
  <si>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</si>
  <si>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</si>
  <si>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</si>
  <si>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</si>
  <si>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</si>
  <si>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</si>
  <si>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</si>
  <si>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</si>
  <si>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</si>
  <si>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</si>
  <si>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</si>
  <si>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</si>
  <si>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</si>
  <si>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</si>
  <si>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</si>
  <si>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</si>
  <si>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</si>
  <si>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</si>
  <si>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</si>
  <si>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</si>
  <si>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</si>
  <si>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</si>
  <si>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</si>
  <si>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</si>
  <si>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</si>
  <si>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</si>
  <si>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</si>
  <si>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</si>
  <si>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</si>
  <si>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</si>
  <si>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</si>
  <si>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</si>
  <si>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</si>
  <si>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</si>
  <si>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</si>
  <si>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</si>
  <si>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</si>
  <si>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</si>
  <si>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</si>
  <si>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</si>
  <si>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</si>
  <si>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</si>
  <si>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</si>
  <si>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</si>
  <si>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</si>
  <si>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</si>
  <si>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</si>
  <si>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</si>
  <si>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</si>
  <si>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</si>
  <si>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</si>
  <si>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</si>
  <si>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</si>
  <si>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</si>
  <si>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</si>
  <si>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</si>
  <si>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</si>
  <si>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</si>
  <si>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</si>
  <si>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</si>
  <si>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</si>
  <si>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</si>
  <si>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</si>
  <si>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</si>
  <si>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</si>
  <si>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</si>
  <si>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</si>
  <si>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</si>
  <si>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</si>
  <si>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</si>
  <si>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</si>
  <si>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</si>
  <si>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</si>
  <si>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</si>
  <si>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</si>
  <si>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</si>
  <si>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</si>
  <si>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</si>
  <si>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</si>
  <si>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</si>
  <si>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</si>
  <si>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</si>
  <si>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</si>
  <si>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</si>
  <si>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</si>
  <si>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</si>
  <si>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</si>
  <si>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</si>
  <si>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</si>
  <si>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</si>
  <si>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</si>
  <si>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</si>
  <si>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</si>
  <si>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</si>
  <si>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</si>
  <si>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</si>
  <si>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</si>
  <si>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</si>
  <si>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</si>
  <si>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</si>
  <si>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</si>
  <si>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</si>
  <si>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</si>
  <si>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</si>
  <si>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</si>
  <si>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</si>
  <si>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</si>
  <si>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</si>
  <si>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</si>
  <si>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</si>
  <si>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</si>
  <si>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</si>
  <si>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</si>
  <si>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</si>
  <si>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</si>
  <si>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</si>
  <si>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</si>
  <si>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</si>
  <si>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</si>
  <si>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</si>
  <si>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</si>
  <si>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</si>
  <si>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</si>
  <si>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</si>
  <si>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</si>
  <si>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</si>
  <si>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</si>
  <si>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</si>
  <si>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</si>
  <si>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</si>
  <si>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</si>
  <si>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</si>
  <si>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</si>
  <si>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</si>
  <si>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</si>
  <si>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</si>
  <si>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</si>
  <si>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</si>
  <si>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</si>
  <si>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</si>
  <si>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</si>
  <si>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</si>
  <si>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</si>
  <si>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</si>
  <si>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</si>
  <si>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</si>
  <si>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</si>
  <si>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</si>
  <si>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</si>
  <si>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</si>
  <si>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</si>
  <si>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</si>
  <si>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</si>
  <si>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</si>
  <si>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</si>
  <si>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</si>
  <si>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</si>
  <si>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</si>
  <si>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</si>
  <si>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</si>
  <si>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</si>
  <si>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</si>
  <si>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</si>
  <si>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</si>
  <si>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</si>
  <si>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</si>
  <si>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</si>
  <si>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</si>
  <si>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</si>
  <si>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</si>
  <si>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</si>
  <si>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</si>
  <si>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</si>
  <si>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</si>
  <si>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</si>
  <si>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</si>
  <si>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</si>
  <si>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</si>
  <si>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</si>
  <si>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</si>
  <si>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</si>
  <si>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</si>
  <si>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</si>
  <si>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</si>
  <si>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</si>
  <si>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</si>
  <si>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</si>
  <si>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</si>
  <si>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</si>
  <si>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</si>
  <si>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</si>
  <si>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</si>
  <si>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</si>
  <si>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</si>
  <si>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</si>
  <si>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</si>
  <si>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</si>
  <si>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</si>
  <si>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</si>
  <si>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</si>
  <si>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</si>
  <si>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</si>
  <si>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</si>
  <si>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</si>
  <si>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</si>
  <si>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</si>
  <si>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</si>
  <si>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</si>
  <si>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</si>
  <si>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</si>
  <si>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</si>
  <si>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</si>
  <si>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</si>
  <si>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</si>
  <si>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</si>
  <si>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</si>
  <si>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</si>
  <si>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</si>
  <si>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</si>
  <si>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</si>
  <si>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</si>
  <si>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</si>
  <si>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</si>
  <si>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</si>
  <si>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</si>
  <si>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</si>
  <si>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</si>
  <si>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</si>
  <si>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</si>
  <si>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</si>
  <si>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</si>
  <si>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</si>
  <si>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</si>
  <si>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</si>
  <si>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</si>
  <si>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</si>
  <si>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</si>
  <si>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</si>
  <si>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</si>
  <si>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</si>
  <si>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</si>
  <si>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</si>
  <si>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</si>
  <si>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</si>
  <si>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</si>
  <si>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</si>
  <si>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</si>
  <si>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</si>
  <si>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</si>
  <si>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</si>
  <si>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</si>
  <si>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</si>
  <si>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</si>
  <si>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</si>
  <si>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</si>
  <si>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</si>
  <si>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</si>
  <si>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</si>
  <si>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</si>
  <si>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</si>
  <si>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</si>
  <si>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</si>
  <si>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</si>
  <si>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</si>
  <si>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</si>
  <si>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</si>
  <si>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</si>
  <si>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</si>
  <si>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</si>
  <si>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</si>
  <si>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</si>
  <si>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</si>
  <si>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</si>
  <si>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</si>
  <si>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</si>
  <si>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</si>
  <si>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</si>
  <si>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</si>
  <si>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</si>
  <si>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</si>
  <si>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</si>
  <si>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</si>
  <si>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</si>
  <si>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</si>
  <si>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</si>
  <si>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</si>
  <si>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</si>
  <si>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</si>
  <si>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</si>
  <si>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</si>
  <si>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</si>
  <si>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</si>
  <si>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</si>
  <si>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</si>
  <si>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</si>
  <si>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</si>
  <si>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</si>
  <si>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</si>
  <si>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</si>
  <si>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</si>
  <si>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</si>
  <si>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</si>
  <si>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</si>
  <si>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</si>
  <si>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</si>
  <si>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</si>
  <si>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</si>
  <si>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</si>
  <si>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</si>
  <si>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</si>
  <si>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</si>
  <si>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</si>
  <si>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</si>
  <si>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</si>
  <si>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</si>
  <si>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</si>
  <si>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</si>
  <si>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</si>
  <si>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</si>
  <si>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</si>
  <si>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</si>
  <si>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</si>
  <si>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</si>
  <si>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</si>
  <si>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</si>
  <si>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</si>
  <si>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</si>
  <si>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</si>
  <si>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</si>
  <si>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</si>
  <si>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</si>
  <si>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</si>
  <si>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</si>
  <si>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</si>
  <si>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</si>
  <si>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</si>
  <si>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</si>
  <si>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</si>
  <si>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</si>
  <si>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</si>
  <si>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</si>
  <si>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</si>
  <si>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</si>
  <si>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</si>
  <si>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</si>
  <si>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</si>
  <si>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</si>
  <si>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</si>
  <si>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</si>
  <si>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</si>
  <si>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</si>
  <si>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</si>
  <si>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</si>
  <si>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</si>
  <si>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</si>
  <si>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</si>
  <si>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</si>
  <si>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</si>
  <si>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</si>
  <si>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</si>
  <si>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</si>
  <si>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</si>
  <si>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</si>
  <si>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</si>
  <si>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</si>
  <si>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</si>
  <si>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</si>
  <si>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</si>
  <si>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</si>
  <si>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</si>
  <si>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</si>
  <si>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</si>
  <si>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</si>
  <si>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</si>
  <si>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</si>
  <si>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</si>
  <si>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</si>
  <si>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</si>
  <si>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</si>
  <si>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</si>
  <si>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</si>
  <si>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</si>
  <si>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</si>
  <si>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</si>
  <si>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</si>
  <si>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</si>
  <si>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</si>
  <si>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</si>
  <si>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</si>
  <si>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</si>
  <si>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</si>
  <si>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</si>
  <si>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</si>
  <si>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</si>
  <si>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</si>
  <si>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</si>
  <si>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</si>
  <si>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</si>
  <si>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</si>
  <si>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</si>
  <si>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</si>
  <si>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</si>
  <si>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</si>
  <si>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</si>
  <si>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</si>
  <si>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</si>
  <si>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</si>
  <si>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</si>
  <si>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</si>
  <si>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</si>
  <si>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</si>
  <si>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</si>
  <si>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</si>
  <si>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</si>
  <si>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</si>
  <si>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</si>
  <si>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</si>
  <si>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</si>
  <si>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</si>
  <si>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</si>
  <si>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</si>
  <si>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</si>
  <si>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</si>
  <si>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</si>
  <si>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</si>
  <si>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</si>
  <si>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</si>
  <si>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</si>
  <si>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</si>
  <si>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</si>
  <si>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</si>
  <si>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</si>
  <si>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</si>
  <si>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</si>
  <si>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</si>
  <si>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</si>
  <si>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</si>
  <si>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</si>
  <si>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</si>
  <si>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</si>
  <si>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</si>
  <si>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</si>
  <si>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</si>
  <si>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</si>
  <si>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</si>
  <si>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</si>
  <si>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</si>
  <si>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</si>
  <si>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</si>
  <si>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</si>
  <si>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</si>
  <si>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</si>
  <si>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</si>
  <si>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</si>
  <si>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</si>
  <si>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</si>
  <si>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</si>
  <si>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</si>
  <si>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</si>
  <si>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</si>
  <si>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</si>
  <si>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</si>
  <si>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</si>
  <si>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</si>
  <si>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</si>
  <si>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</si>
  <si>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</si>
  <si>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</si>
  <si>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</si>
  <si>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</si>
  <si>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</si>
  <si>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</si>
  <si>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</si>
  <si>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</si>
  <si>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</si>
  <si>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</si>
  <si>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</si>
  <si>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</si>
  <si>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</si>
  <si>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</si>
  <si>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</si>
  <si>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</si>
  <si>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</si>
  <si>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</si>
  <si>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</si>
  <si>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</si>
  <si>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</si>
  <si>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</si>
  <si>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</si>
  <si>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</si>
  <si>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</si>
  <si>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</si>
  <si>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</si>
  <si>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</si>
  <si>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</si>
  <si>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</si>
  <si>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</si>
  <si>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</si>
  <si>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</si>
  <si>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</si>
  <si>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</si>
  <si>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</si>
  <si>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</si>
  <si>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</si>
  <si>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</si>
  <si>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</si>
  <si>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</si>
  <si>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</si>
  <si>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</si>
  <si>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</si>
  <si>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</si>
  <si>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</si>
  <si>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</si>
  <si>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</si>
  <si>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</si>
  <si>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</si>
  <si>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</si>
  <si>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</si>
  <si>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</si>
  <si>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</si>
  <si>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</si>
  <si>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</si>
  <si>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</si>
  <si>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</si>
  <si>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</si>
  <si>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</si>
  <si>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</si>
  <si>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</si>
  <si>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</si>
  <si>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</si>
  <si>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</si>
  <si>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</si>
  <si>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</si>
  <si>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</si>
  <si>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</si>
  <si>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</si>
  <si>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</si>
  <si>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</si>
  <si>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</si>
  <si>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</si>
  <si>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</si>
  <si>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</si>
  <si>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</si>
  <si>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</si>
  <si>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</si>
  <si>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</si>
  <si>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</si>
  <si>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</si>
  <si>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</si>
  <si>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</si>
  <si>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</si>
  <si>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</si>
  <si>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</si>
  <si>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</si>
  <si>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</si>
  <si>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</si>
  <si>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</si>
  <si>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</si>
  <si>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</si>
  <si>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</si>
  <si>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</si>
  <si>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</si>
  <si>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</si>
  <si>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</si>
  <si>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</si>
  <si>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</si>
  <si>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</si>
  <si>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</si>
  <si>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</si>
  <si>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</si>
  <si>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</si>
  <si>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</si>
  <si>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</si>
  <si>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</si>
  <si>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</si>
  <si>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</si>
  <si>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</si>
  <si>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</si>
  <si>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</si>
  <si>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</si>
  <si>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</si>
  <si>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</si>
  <si>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</si>
  <si>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</si>
  <si>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</si>
  <si>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</si>
  <si>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</si>
  <si>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</si>
  <si>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</si>
  <si>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</si>
  <si>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</si>
  <si>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</si>
  <si>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</si>
  <si>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</si>
  <si>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</si>
  <si>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</si>
  <si>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</si>
  <si>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</si>
  <si>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</si>
  <si>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</si>
  <si>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</si>
  <si>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</si>
  <si>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</si>
  <si>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</si>
  <si>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</si>
  <si>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</si>
  <si>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</si>
  <si>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</si>
  <si>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</si>
  <si>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</si>
  <si>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</si>
  <si>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</si>
  <si>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</si>
  <si>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</si>
  <si>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</si>
  <si>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</si>
  <si>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</si>
  <si>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</si>
  <si>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</si>
  <si>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</si>
  <si>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</si>
  <si>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</si>
  <si>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</si>
  <si>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</si>
  <si>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</si>
  <si>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</si>
  <si>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</si>
  <si>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</si>
  <si>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</si>
  <si>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</si>
  <si>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</si>
  <si>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</si>
  <si>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</si>
  <si>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</si>
  <si>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</si>
  <si>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</si>
  <si>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</si>
  <si>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</si>
  <si>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</si>
  <si>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</si>
  <si>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</si>
  <si>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</si>
  <si>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</si>
  <si>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</si>
  <si>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</si>
  <si>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</si>
  <si>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</si>
  <si>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</si>
  <si>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</si>
  <si>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</si>
  <si>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</si>
  <si>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</si>
  <si>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</si>
  <si>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</si>
  <si>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</si>
  <si>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</si>
  <si>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</si>
  <si>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</si>
  <si>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</si>
  <si>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</si>
  <si>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</si>
  <si>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</si>
  <si>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</si>
  <si>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</si>
  <si>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</si>
  <si>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</si>
  <si>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</si>
  <si>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</si>
  <si>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</si>
  <si>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</si>
  <si>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</si>
  <si>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</si>
  <si>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</si>
  <si>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</si>
  <si>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</si>
  <si>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</si>
  <si>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</si>
  <si>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</si>
  <si>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</si>
  <si>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</si>
  <si>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</si>
  <si>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</si>
  <si>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</si>
  <si>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</si>
  <si>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</si>
  <si>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</si>
  <si>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</si>
  <si>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</si>
  <si>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</si>
  <si>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</si>
  <si>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</si>
  <si>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</si>
  <si>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</si>
  <si>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</si>
  <si>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</si>
  <si>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</si>
  <si>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</si>
  <si>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</si>
  <si>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</si>
  <si>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</si>
  <si>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</si>
  <si>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</si>
  <si>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</si>
  <si>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</si>
  <si>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</si>
  <si>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</si>
  <si>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</si>
  <si>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</si>
  <si>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</si>
  <si>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</si>
  <si>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</si>
  <si>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</si>
  <si>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</si>
  <si>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</si>
  <si>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</si>
  <si>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</si>
  <si>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</si>
  <si>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</si>
  <si>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</si>
  <si>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</si>
  <si>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</si>
  <si>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</si>
  <si>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</si>
  <si>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</si>
  <si>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</si>
  <si>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</si>
  <si>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</si>
  <si>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</si>
  <si>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</si>
  <si>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</si>
  <si>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</si>
  <si>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</si>
  <si>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</si>
  <si>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</si>
  <si>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</si>
  <si>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</si>
  <si>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</si>
  <si>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</si>
  <si>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</si>
  <si>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</si>
  <si>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</si>
  <si>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</si>
  <si>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</si>
  <si>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</si>
  <si>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</si>
  <si>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</si>
  <si>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</si>
  <si>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</si>
  <si>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</si>
  <si>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</si>
  <si>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</si>
  <si>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</si>
  <si>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</si>
  <si>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</si>
  <si>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</si>
  <si>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</si>
  <si>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</si>
  <si>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</si>
  <si>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</si>
  <si>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</si>
  <si>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</si>
  <si>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</si>
  <si>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</si>
  <si>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</si>
  <si>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</si>
  <si>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</si>
  <si>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</si>
  <si>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</si>
  <si>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</si>
  <si>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</si>
  <si>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</si>
  <si>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</si>
  <si>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</si>
  <si>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</si>
  <si>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</si>
  <si>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</si>
  <si>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</si>
  <si>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</si>
  <si>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</si>
  <si>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</si>
  <si>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</si>
  <si>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</si>
  <si>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</si>
  <si>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</si>
  <si>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</si>
  <si>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</si>
  <si>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</si>
  <si>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</si>
  <si>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</si>
  <si>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</si>
  <si>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</si>
  <si>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</si>
  <si>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</si>
  <si>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</si>
  <si>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</si>
  <si>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</si>
  <si>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</si>
  <si>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</si>
  <si>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</si>
  <si>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</si>
  <si>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</si>
  <si>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</si>
  <si>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</si>
  <si>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</si>
  <si>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</si>
  <si>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</si>
  <si>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</si>
  <si>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</si>
  <si>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</si>
  <si>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</si>
  <si>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</si>
  <si>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</si>
  <si>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</si>
  <si>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</si>
  <si>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</si>
  <si>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</si>
  <si>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</si>
  <si>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</si>
  <si>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</si>
  <si>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</si>
  <si>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</si>
  <si>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</si>
  <si>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</si>
  <si>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</si>
  <si>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</si>
  <si>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</si>
  <si>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</si>
  <si>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</si>
  <si>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</si>
  <si>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</si>
  <si>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</si>
  <si>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</si>
  <si>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</si>
  <si>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</si>
  <si>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</si>
  <si>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</si>
  <si>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</si>
  <si>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</si>
  <si>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</si>
  <si>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</si>
  <si>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</si>
  <si>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</si>
  <si>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</si>
  <si>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</si>
  <si>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</si>
  <si>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</si>
  <si>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</si>
  <si>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</si>
  <si>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</si>
  <si>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</si>
  <si>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</si>
  <si>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</si>
  <si>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</si>
  <si>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</si>
  <si>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</si>
  <si>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</si>
  <si>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</si>
  <si>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</si>
  <si>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</si>
  <si>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</si>
  <si>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</si>
  <si>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</si>
  <si>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</si>
  <si>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</si>
  <si>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</si>
  <si>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</si>
  <si>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</si>
  <si>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</si>
  <si>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</si>
  <si>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</si>
  <si>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</si>
  <si>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</si>
  <si>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</si>
  <si>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</si>
  <si>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</si>
  <si>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</si>
  <si>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</si>
  <si>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</si>
  <si>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</si>
  <si>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</si>
  <si>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</si>
  <si>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</si>
  <si>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</si>
  <si>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</si>
  <si>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</si>
  <si>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</si>
  <si>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</si>
  <si>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</si>
  <si>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</si>
  <si>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</si>
  <si>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</si>
  <si>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</si>
  <si>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</si>
  <si>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</si>
  <si>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</si>
  <si>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</si>
  <si>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</si>
  <si>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</si>
  <si>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</si>
  <si>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</si>
  <si>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</si>
  <si>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</si>
  <si>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</si>
  <si>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</si>
  <si>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</si>
  <si>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</si>
  <si>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</si>
  <si>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</si>
  <si>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</si>
  <si>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</si>
  <si>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</si>
  <si>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</si>
  <si>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</si>
  <si>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</si>
  <si>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</si>
  <si>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</si>
  <si>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</si>
  <si>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</si>
  <si>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</si>
  <si>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</si>
  <si>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</si>
  <si>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</si>
  <si>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</si>
  <si>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</si>
  <si>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</si>
  <si>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</si>
  <si>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</si>
  <si>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</si>
  <si>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</si>
  <si>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</si>
  <si>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</si>
  <si>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</si>
  <si>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</si>
  <si>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</si>
  <si>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</si>
  <si>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</si>
  <si>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</si>
  <si>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</si>
  <si>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</si>
  <si>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</si>
  <si>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</si>
  <si>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</si>
  <si>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</si>
  <si>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</si>
  <si>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</si>
  <si>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</si>
  <si>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</si>
  <si>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</si>
  <si>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</si>
  <si>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</si>
  <si>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</si>
  <si>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</si>
  <si>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</si>
  <si>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</si>
  <si>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</si>
  <si>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</si>
  <si>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</si>
  <si>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</si>
  <si>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</si>
  <si>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</si>
  <si>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</si>
  <si>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</si>
  <si>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</si>
  <si>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</si>
  <si>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</si>
  <si>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</si>
  <si>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</si>
  <si>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</si>
  <si>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</si>
  <si>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</si>
  <si>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</si>
  <si>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</si>
  <si>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</si>
  <si>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</si>
  <si>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</si>
  <si>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</si>
  <si>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</si>
  <si>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</si>
  <si>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</si>
  <si>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</si>
  <si>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</si>
  <si>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</si>
  <si>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</si>
  <si>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</si>
  <si>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</si>
  <si>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</si>
  <si>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</si>
  <si>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</si>
  <si>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</si>
  <si>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</si>
  <si>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</si>
  <si>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</si>
  <si>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</si>
  <si>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</si>
  <si>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</si>
  <si>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</si>
  <si>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</si>
  <si>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</si>
  <si>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</si>
  <si>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</si>
  <si>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</si>
  <si>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</si>
  <si>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</si>
  <si>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</si>
  <si>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</si>
  <si>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</si>
  <si>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</si>
  <si>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</si>
  <si>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</si>
  <si>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</si>
  <si>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</si>
  <si>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</si>
  <si>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</si>
  <si>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</si>
  <si>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</si>
  <si>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</si>
  <si>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</si>
  <si>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</si>
  <si>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</si>
  <si>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</si>
  <si>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</si>
  <si>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</si>
  <si>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</si>
  <si>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</si>
  <si>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</si>
  <si>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</si>
  <si>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</si>
  <si>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</si>
  <si>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</si>
  <si>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</si>
  <si>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</si>
  <si>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</si>
  <si>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</si>
  <si>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</si>
  <si>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</si>
  <si>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</si>
  <si>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</si>
  <si>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</si>
  <si>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</si>
  <si>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</si>
  <si>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</si>
  <si>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</si>
  <si>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</si>
  <si>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</si>
  <si>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</si>
  <si>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</si>
  <si>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</si>
  <si>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</si>
  <si>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</si>
  <si>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</si>
  <si>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</si>
  <si>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</si>
  <si>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</si>
  <si>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</si>
  <si>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</si>
  <si>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</si>
  <si>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</si>
  <si>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</si>
  <si>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</si>
  <si>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</si>
  <si>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</si>
  <si>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</si>
  <si>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</si>
  <si>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</si>
  <si>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</si>
  <si>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</si>
  <si>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</si>
  <si>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</si>
  <si>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</si>
  <si>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</si>
  <si>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</si>
  <si>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</si>
  <si>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</si>
  <si>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</si>
  <si>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</si>
  <si>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</si>
  <si>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</si>
  <si>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</si>
  <si>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</si>
  <si>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</si>
  <si>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</si>
  <si>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</si>
  <si>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</si>
  <si>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</si>
  <si>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</si>
  <si>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</si>
  <si>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</si>
  <si>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</si>
  <si>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</si>
  <si>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</si>
  <si>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</si>
  <si>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</si>
  <si>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</si>
  <si>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</si>
  <si>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</si>
  <si>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</si>
  <si>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</si>
  <si>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</si>
  <si>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</si>
  <si>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</si>
  <si>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</si>
  <si>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</si>
  <si>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</si>
  <si>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</si>
  <si>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</si>
  <si>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</si>
  <si>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</si>
  <si>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</si>
  <si>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</si>
  <si>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</si>
  <si>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</si>
  <si>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</si>
  <si>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</si>
  <si>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</si>
  <si>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</si>
  <si>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</si>
  <si>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</si>
  <si>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</si>
  <si>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</si>
  <si>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</si>
  <si>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</si>
  <si>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</si>
  <si>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</si>
  <si>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</si>
  <si>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</si>
  <si>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</si>
  <si>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</si>
  <si>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</si>
  <si>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</si>
  <si>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</si>
  <si>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</si>
  <si>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</si>
  <si>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</si>
  <si>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</si>
  <si>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</si>
  <si>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</si>
  <si>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</si>
  <si>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</si>
  <si>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</si>
  <si>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</si>
  <si>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</si>
  <si>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</si>
  <si>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</si>
  <si>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</si>
  <si>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</si>
  <si>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</si>
  <si>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</si>
  <si>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</si>
  <si>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</si>
  <si>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</si>
  <si>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</si>
  <si>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</si>
  <si>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</si>
  <si>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</si>
  <si>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</si>
  <si>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</si>
  <si>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</si>
  <si>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</si>
  <si>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</si>
  <si>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</si>
  <si>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</si>
  <si>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</si>
  <si>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</si>
  <si>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</si>
  <si>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</si>
  <si>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</si>
  <si>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</si>
  <si>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</si>
  <si>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</si>
  <si>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</si>
  <si>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</si>
  <si>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</si>
  <si>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</si>
  <si>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</si>
  <si>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</si>
  <si>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</si>
  <si>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</si>
  <si>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</si>
  <si>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</si>
  <si>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</si>
  <si>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</si>
  <si>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</si>
  <si>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</si>
  <si>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</si>
  <si>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</si>
  <si>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</si>
  <si>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</si>
  <si>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</si>
  <si>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</si>
  <si>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</si>
  <si>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</si>
  <si>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</si>
  <si>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</si>
  <si>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</si>
  <si>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</si>
  <si>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</si>
  <si>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</si>
  <si>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</si>
  <si>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</si>
  <si>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</si>
  <si>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</si>
  <si>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</si>
  <si>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</si>
  <si>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</si>
  <si>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</si>
  <si>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</si>
  <si>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</si>
  <si>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</si>
  <si>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</si>
  <si>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</si>
  <si>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</si>
  <si>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</si>
  <si>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</si>
  <si>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</si>
  <si>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</si>
  <si>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</si>
  <si>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</si>
  <si>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</si>
  <si>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</si>
  <si>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</si>
  <si>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</si>
  <si>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</si>
  <si>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</si>
  <si>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</si>
  <si>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</si>
  <si>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</si>
  <si>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</si>
  <si>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</si>
  <si>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</si>
  <si>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</si>
  <si>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</si>
  <si>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</si>
  <si>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</si>
  <si>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</si>
  <si>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</si>
  <si>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</si>
  <si>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</si>
  <si>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</si>
  <si>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</si>
  <si>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</si>
  <si>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</si>
  <si>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</si>
  <si>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</si>
  <si>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</si>
  <si>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</si>
  <si>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</si>
  <si>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</si>
  <si>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</si>
  <si>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</si>
  <si>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</si>
  <si>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</si>
  <si>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</si>
  <si>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</si>
  <si>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</si>
  <si>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</si>
  <si>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</si>
  <si>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</si>
  <si>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</si>
  <si>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</si>
  <si>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</si>
  <si>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</si>
  <si>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</si>
  <si>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</si>
  <si>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</si>
  <si>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</si>
  <si>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</si>
  <si>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</si>
  <si>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</si>
  <si>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</si>
  <si>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</si>
  <si>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</si>
  <si>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</si>
  <si>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</si>
  <si>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</si>
  <si>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</si>
  <si>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</si>
  <si>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</si>
  <si>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</si>
  <si>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</si>
  <si>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</si>
  <si>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</si>
  <si>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</si>
  <si>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</si>
  <si>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</si>
  <si>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</si>
  <si>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</si>
  <si>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</si>
  <si>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</si>
  <si>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</si>
  <si>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</si>
  <si>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</si>
  <si>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</si>
  <si>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</si>
  <si>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</si>
  <si>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</si>
  <si>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</si>
  <si>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</si>
  <si>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</si>
  <si>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</si>
  <si>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</si>
  <si>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</si>
  <si>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</si>
  <si>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</si>
  <si>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</si>
  <si>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</si>
  <si>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</si>
  <si>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</si>
  <si>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</si>
  <si>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</si>
  <si>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</si>
  <si>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</si>
  <si>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</si>
  <si>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</si>
  <si>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</si>
  <si>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</si>
  <si>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</si>
  <si>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</si>
  <si>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</si>
  <si>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</si>
  <si>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</si>
  <si>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</si>
  <si>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</si>
  <si>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</si>
  <si>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</si>
  <si>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</si>
  <si>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</si>
  <si>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</si>
  <si>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</si>
  <si>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</si>
  <si>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</si>
  <si>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</si>
  <si>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</si>
  <si>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</si>
  <si>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</si>
  <si>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</si>
  <si>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</si>
  <si>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</si>
  <si>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</si>
  <si>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</si>
  <si>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</si>
  <si>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</si>
  <si>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</si>
  <si>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</si>
  <si>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</si>
  <si>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</si>
  <si>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</si>
  <si>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</si>
  <si>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</si>
  <si>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</si>
  <si>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</si>
  <si>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</si>
  <si>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</si>
  <si>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</si>
  <si>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</si>
  <si>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</si>
  <si>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</si>
  <si>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</si>
  <si>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</si>
  <si>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</si>
  <si>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</si>
  <si>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</si>
  <si>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</si>
  <si>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</si>
  <si>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</si>
  <si>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</si>
  <si>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</si>
  <si>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</si>
  <si>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</si>
  <si>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</si>
  <si>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</si>
  <si>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</si>
  <si>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</si>
  <si>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</si>
  <si>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</si>
  <si>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</si>
  <si>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</si>
  <si>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</si>
  <si>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</si>
  <si>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</si>
  <si>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</si>
  <si>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</si>
  <si>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</si>
  <si>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</si>
  <si>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</si>
  <si>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</si>
  <si>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</si>
  <si>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</si>
  <si>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</si>
  <si>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</si>
  <si>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</si>
  <si>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</si>
  <si>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</si>
  <si>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</si>
  <si>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</si>
  <si>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</si>
  <si>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</si>
  <si>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</si>
  <si>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</si>
  <si>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</si>
  <si>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</si>
  <si>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</si>
  <si>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</si>
  <si>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</si>
  <si>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</si>
  <si>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</si>
  <si>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</si>
  <si>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</si>
  <si>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</si>
  <si>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</si>
  <si>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</si>
  <si>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</si>
  <si>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</si>
  <si>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</si>
  <si>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</si>
  <si>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</si>
  <si>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</si>
  <si>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</si>
  <si>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</si>
  <si>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</si>
  <si>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</si>
  <si>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</si>
  <si>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</si>
  <si>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</si>
  <si>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</si>
  <si>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</si>
  <si>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</si>
  <si>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</si>
  <si>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</si>
  <si>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</si>
  <si>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</si>
  <si>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</si>
  <si>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</si>
  <si>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</si>
  <si>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</si>
  <si>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</si>
  <si>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</si>
  <si>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</si>
  <si>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</si>
  <si>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</si>
  <si>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</si>
  <si>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</si>
  <si>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</si>
  <si>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</si>
  <si>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</si>
  <si>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</si>
  <si>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</si>
  <si>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</si>
  <si>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</si>
  <si>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</si>
  <si>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</si>
  <si>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</si>
  <si>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</si>
  <si>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</si>
  <si>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</si>
  <si>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</si>
  <si>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</si>
  <si>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</si>
  <si>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</si>
  <si>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</si>
  <si>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</si>
  <si>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</si>
  <si>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</si>
  <si>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</si>
  <si>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</si>
  <si>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</si>
  <si>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</si>
  <si>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</si>
  <si>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</si>
  <si>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</si>
  <si>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</si>
  <si>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</si>
  <si>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</si>
  <si>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</si>
  <si>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</si>
  <si>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</si>
  <si>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</si>
  <si>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</si>
  <si>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</si>
  <si>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</si>
  <si>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</si>
  <si>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</si>
  <si>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</si>
  <si>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</si>
  <si>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</si>
  <si>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</si>
  <si>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</si>
  <si>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</si>
  <si>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</si>
  <si>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</si>
  <si>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</si>
  <si>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</si>
  <si>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</si>
  <si>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</si>
  <si>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</si>
  <si>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</si>
  <si>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</si>
  <si>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</si>
  <si>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</si>
  <si>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</si>
  <si>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</si>
  <si>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</si>
  <si>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</si>
  <si>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</si>
  <si>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</si>
  <si>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</si>
  <si>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</si>
  <si>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</si>
  <si>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</si>
  <si>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</si>
  <si>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</si>
  <si>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</si>
  <si>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</si>
  <si>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</si>
  <si>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</si>
  <si>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</si>
  <si>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</si>
  <si>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</si>
  <si>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</si>
  <si>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</si>
  <si>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</si>
  <si>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</si>
  <si>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</si>
  <si>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</si>
  <si>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</si>
  <si>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</si>
  <si>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</si>
  <si>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</si>
  <si>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</si>
  <si>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</si>
  <si>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</si>
  <si>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</si>
  <si>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</si>
  <si>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</si>
  <si>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</si>
  <si>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</si>
  <si>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</si>
  <si>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</si>
  <si>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</si>
  <si>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</si>
  <si>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</si>
  <si>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</si>
  <si>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</si>
  <si>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</si>
  <si>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</si>
  <si>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</si>
  <si>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</si>
  <si>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</si>
  <si>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</si>
  <si>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</si>
  <si>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</si>
  <si>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</si>
  <si>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</si>
  <si>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</si>
  <si>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</si>
  <si>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</si>
  <si>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</si>
  <si>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</si>
  <si>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</si>
  <si>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</si>
  <si>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</si>
  <si>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</si>
  <si>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</si>
  <si>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</si>
  <si>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</si>
  <si>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</si>
  <si>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</si>
  <si>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</si>
  <si>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</si>
  <si>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</si>
  <si>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</si>
  <si>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</si>
  <si>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</si>
  <si>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</si>
  <si>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</si>
  <si>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</si>
  <si>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</si>
  <si>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</si>
  <si>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</si>
  <si>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</si>
  <si>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</si>
  <si>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</si>
  <si>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</si>
  <si>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</si>
  <si>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</si>
  <si>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</si>
  <si>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</si>
  <si>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</si>
  <si>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</si>
  <si>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</si>
  <si>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</si>
  <si>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</si>
  <si>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</si>
  <si>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</si>
  <si>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</si>
  <si>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</si>
  <si>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</si>
  <si>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</si>
  <si>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</si>
  <si>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</si>
  <si>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</si>
  <si>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</si>
  <si>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</si>
  <si>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</si>
  <si>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</si>
  <si>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</si>
  <si>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</si>
  <si>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</si>
  <si>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</si>
  <si>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</si>
  <si>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</si>
  <si>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</si>
  <si>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</si>
  <si>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</si>
  <si>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</si>
  <si>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</si>
  <si>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</si>
  <si>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</si>
  <si>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</si>
  <si>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</si>
  <si>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</si>
  <si>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</si>
  <si>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</si>
  <si>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</si>
  <si>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</si>
  <si>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</si>
  <si>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</si>
  <si>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</si>
  <si>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</si>
  <si>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</si>
  <si>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</si>
  <si>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</si>
  <si>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</si>
  <si>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</si>
  <si>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</si>
  <si>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</si>
  <si>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</si>
  <si>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</si>
  <si>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</si>
  <si>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</si>
  <si>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</si>
  <si>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</si>
  <si>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</si>
  <si>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</si>
  <si>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</si>
  <si>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</si>
  <si>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</si>
  <si>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</si>
  <si>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</si>
  <si>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</si>
  <si>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</si>
  <si>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</si>
  <si>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</si>
  <si>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</si>
  <si>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</si>
  <si>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</si>
  <si>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</si>
  <si>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</si>
  <si>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</si>
  <si>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</si>
  <si>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</si>
  <si>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</si>
  <si>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</si>
  <si>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</si>
  <si>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</si>
  <si>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</si>
  <si>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</si>
  <si>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</si>
  <si>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</si>
  <si>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</si>
  <si>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</si>
  <si>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</si>
  <si>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</si>
  <si>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</si>
  <si>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</si>
  <si>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</si>
  <si>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</si>
  <si>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</si>
  <si>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</si>
  <si>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</si>
  <si>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</si>
  <si>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</si>
  <si>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</si>
  <si>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</si>
  <si>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</si>
  <si>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</si>
  <si>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</si>
  <si>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</si>
  <si>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</si>
  <si>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</si>
  <si>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</si>
  <si>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</si>
  <si>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</si>
  <si>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</si>
  <si>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</si>
  <si>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</si>
  <si>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</si>
  <si>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</si>
  <si>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</si>
  <si>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</si>
  <si>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</si>
  <si>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</si>
  <si>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</si>
  <si>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</si>
  <si>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</si>
  <si>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</si>
  <si>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</si>
  <si>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</si>
  <si>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</si>
  <si>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</si>
  <si>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</si>
  <si>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</si>
  <si>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</si>
  <si>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</si>
  <si>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</si>
  <si>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</si>
  <si>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</si>
  <si>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</si>
  <si>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</si>
  <si>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</si>
  <si>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</si>
  <si>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</si>
  <si>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</si>
  <si>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</si>
  <si>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</si>
  <si>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</si>
  <si>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</si>
  <si>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</si>
  <si>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</si>
  <si>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</si>
  <si>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</si>
  <si>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</si>
  <si>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</si>
  <si>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</si>
  <si>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</si>
  <si>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</si>
  <si>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</si>
  <si>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</si>
  <si>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</si>
  <si>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</si>
  <si>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</si>
  <si>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</si>
  <si>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</si>
  <si>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</si>
  <si>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</si>
  <si>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</si>
  <si>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</si>
  <si>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</si>
  <si>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</si>
  <si>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</si>
  <si>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</si>
  <si>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</si>
  <si>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</si>
  <si>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</si>
  <si>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</si>
  <si>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</si>
  <si>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</si>
  <si>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</si>
  <si>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</si>
  <si>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</si>
  <si>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</si>
  <si>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</si>
  <si>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</si>
  <si>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</si>
  <si>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</si>
  <si>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</si>
  <si>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</si>
  <si>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</si>
  <si>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</si>
  <si>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</si>
  <si>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</si>
  <si>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</si>
  <si>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</si>
  <si>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</si>
  <si>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</si>
  <si>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</si>
  <si>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</si>
  <si>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</si>
  <si>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</si>
  <si>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</si>
  <si>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</si>
  <si>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</si>
  <si>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</si>
  <si>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</si>
  <si>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</si>
  <si>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</si>
  <si>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</si>
  <si>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</si>
  <si>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</si>
  <si>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</si>
  <si>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</si>
  <si>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</si>
  <si>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</si>
  <si>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</si>
  <si>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</si>
  <si>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</si>
  <si>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</si>
  <si>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</si>
  <si>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</si>
  <si>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</si>
  <si>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</si>
  <si>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</si>
  <si>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</si>
  <si>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</si>
  <si>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</si>
  <si>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</si>
  <si>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</si>
  <si>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</si>
  <si>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</si>
  <si>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</si>
  <si>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</si>
  <si>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</si>
  <si>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</si>
  <si>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</si>
  <si>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</si>
  <si>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</si>
  <si>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</si>
  <si>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</si>
  <si>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</si>
  <si>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</si>
  <si>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</si>
  <si>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</si>
  <si>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</si>
  <si>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</si>
  <si>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</si>
  <si>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</si>
  <si>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</si>
  <si>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</si>
  <si>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</si>
  <si>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</si>
  <si>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</si>
  <si>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</si>
  <si>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</si>
  <si>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</si>
  <si>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</si>
  <si>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</si>
  <si>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</si>
  <si>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</si>
  <si>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</si>
  <si>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</si>
  <si>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</si>
  <si>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</si>
  <si>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</si>
  <si>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</si>
  <si>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</si>
  <si>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</si>
  <si>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</si>
  <si>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</si>
  <si>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</si>
  <si>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</si>
  <si>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</si>
  <si>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</si>
  <si>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</si>
  <si>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</si>
  <si>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</si>
  <si>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</si>
  <si>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</si>
  <si>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</si>
  <si>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</si>
  <si>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</si>
  <si>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</si>
  <si>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</si>
  <si>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</si>
  <si>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</si>
  <si>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</si>
  <si>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</si>
  <si>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</si>
  <si>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</si>
  <si>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</si>
  <si>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</si>
  <si>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</si>
  <si>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</si>
  <si>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</si>
  <si>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</si>
  <si>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</si>
  <si>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</si>
  <si>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</si>
  <si>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</si>
  <si>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</si>
  <si>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</si>
  <si>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</si>
  <si>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</si>
  <si>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</si>
  <si>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</si>
  <si>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</si>
  <si>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</si>
  <si>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</si>
  <si>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</si>
  <si>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</si>
  <si>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</si>
  <si>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</si>
  <si>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</si>
  <si>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</si>
  <si>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</si>
  <si>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</si>
  <si>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</si>
  <si>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</si>
  <si>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</si>
  <si>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</si>
  <si>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</si>
  <si>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</si>
  <si>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</si>
  <si>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</si>
  <si>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</si>
  <si>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</si>
  <si>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</si>
  <si>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</si>
  <si>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</si>
  <si>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</si>
  <si>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</si>
  <si>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</si>
  <si>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</si>
  <si>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</si>
  <si>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</si>
  <si>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</si>
  <si>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</si>
  <si>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</si>
  <si>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</si>
  <si>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</si>
  <si>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</si>
  <si>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</si>
  <si>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</si>
  <si>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</si>
  <si>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</si>
  <si>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</si>
  <si>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</si>
  <si>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</si>
  <si>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</si>
  <si>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</si>
  <si>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</si>
  <si>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</si>
  <si>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</si>
  <si>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</si>
  <si>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</si>
  <si>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</si>
  <si>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</si>
  <si>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</si>
  <si>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</si>
  <si>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</si>
  <si>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</si>
  <si>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</si>
  <si>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</si>
  <si>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</si>
  <si>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</si>
  <si>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</si>
  <si>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</si>
  <si>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</si>
  <si>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</si>
  <si>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</si>
  <si>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</si>
  <si>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</si>
  <si>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</si>
  <si>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</si>
  <si>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</si>
  <si>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</si>
  <si>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</si>
  <si>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</si>
  <si>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</si>
  <si>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</si>
  <si>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</si>
  <si>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</si>
  <si>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</si>
  <si>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</si>
  <si>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</si>
  <si>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</si>
  <si>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</si>
  <si>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</si>
  <si>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</si>
  <si>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</si>
  <si>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</si>
  <si>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</si>
  <si>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</si>
  <si>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</si>
  <si>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</si>
  <si>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</si>
  <si>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</si>
  <si>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</si>
  <si>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</si>
  <si>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</si>
  <si>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</si>
  <si>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</si>
  <si>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</si>
  <si>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</si>
  <si>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</si>
  <si>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</si>
  <si>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</si>
  <si>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</si>
  <si>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</si>
  <si>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</si>
  <si>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</si>
  <si>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</si>
  <si>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</si>
  <si>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</si>
  <si>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</si>
  <si>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</si>
  <si>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</si>
  <si>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</si>
  <si>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</si>
  <si>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</si>
  <si>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</si>
  <si>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</si>
  <si>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</si>
  <si>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</si>
  <si>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</si>
  <si>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</si>
  <si>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</si>
  <si>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</si>
  <si>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</si>
  <si>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</si>
  <si>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</si>
  <si>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</si>
  <si>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</si>
  <si>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</si>
  <si>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</si>
  <si>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</si>
  <si>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</si>
  <si>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</si>
  <si>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</si>
  <si>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</si>
  <si>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</si>
  <si>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</si>
  <si>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</si>
  <si>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</si>
  <si>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</si>
  <si>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</si>
  <si>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</si>
  <si>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</si>
  <si>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</si>
  <si>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</si>
  <si>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</si>
  <si>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</si>
  <si>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</si>
  <si>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</si>
  <si>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</si>
  <si>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</si>
  <si>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</si>
  <si>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</si>
  <si>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</si>
  <si>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</si>
  <si>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</si>
  <si>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</si>
  <si>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</si>
  <si>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</si>
  <si>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</si>
  <si>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</si>
  <si>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</si>
  <si>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</si>
  <si>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</si>
  <si>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</si>
  <si>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</si>
  <si>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</si>
  <si>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</si>
  <si>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</si>
  <si>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</si>
  <si>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</si>
  <si>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</si>
  <si>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</si>
  <si>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</si>
  <si>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</si>
  <si>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</si>
  <si>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</si>
  <si>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</si>
  <si>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</si>
  <si>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</si>
  <si>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</si>
  <si>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</si>
  <si>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</si>
  <si>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</si>
  <si>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</si>
  <si>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</si>
  <si>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</si>
  <si>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</si>
  <si>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</si>
  <si>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</si>
  <si>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</si>
  <si>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</si>
  <si>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</si>
  <si>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</si>
  <si>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</si>
  <si>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</si>
  <si>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</si>
  <si>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</si>
  <si>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</si>
  <si>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</si>
  <si>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</si>
  <si>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</si>
  <si>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</si>
  <si>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</si>
  <si>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</si>
  <si>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</si>
  <si>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</si>
  <si>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</si>
  <si>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</si>
  <si>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</si>
  <si>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</si>
  <si>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</si>
  <si>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</si>
  <si>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</si>
  <si>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</si>
  <si>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</si>
  <si>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</si>
  <si>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</si>
  <si>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</si>
  <si>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</si>
  <si>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</si>
  <si>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</si>
  <si>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</si>
  <si>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</si>
  <si>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</si>
  <si>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</si>
  <si>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</si>
  <si>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</si>
  <si>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</si>
  <si>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</si>
  <si>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</si>
  <si>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</si>
  <si>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</si>
  <si>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</si>
  <si>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</si>
  <si>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</si>
  <si>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</si>
  <si>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</si>
  <si>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</si>
  <si>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</si>
  <si>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</si>
  <si>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</si>
  <si>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</si>
  <si>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</si>
  <si>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</si>
  <si>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</si>
  <si>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</si>
  <si>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</si>
  <si>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</si>
  <si>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</si>
  <si>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</si>
  <si>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</si>
  <si>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</si>
  <si>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</si>
  <si>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</si>
  <si>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</si>
  <si>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</si>
  <si>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</si>
  <si>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</si>
  <si>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</si>
  <si>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</si>
  <si>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</si>
  <si>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</si>
  <si>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</si>
  <si>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</si>
  <si>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</si>
  <si>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</si>
  <si>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</si>
  <si>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</si>
  <si>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</si>
  <si>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</si>
  <si>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</si>
  <si>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</si>
  <si>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</si>
  <si>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</si>
  <si>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</si>
  <si>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</si>
  <si>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</si>
  <si>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</si>
  <si>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</si>
  <si>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</si>
  <si>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</si>
  <si>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</si>
  <si>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</si>
  <si>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</si>
  <si>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</si>
  <si>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</si>
  <si>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</si>
  <si>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</si>
  <si>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</si>
  <si>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</si>
  <si>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</si>
  <si>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</si>
  <si>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</si>
  <si>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</si>
  <si>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</si>
  <si>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</si>
  <si>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</si>
  <si>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</si>
  <si>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</si>
  <si>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</si>
  <si>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</si>
  <si>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</si>
  <si>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</si>
  <si>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</si>
  <si>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</si>
  <si>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</si>
  <si>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</si>
  <si>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</si>
  <si>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</si>
  <si>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</si>
  <si>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</si>
  <si>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</si>
  <si>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</si>
  <si>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</si>
  <si>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</si>
  <si>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</si>
  <si>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</si>
  <si>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</si>
  <si>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</si>
  <si>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</si>
  <si>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</si>
  <si>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</si>
  <si>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</si>
  <si>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</si>
  <si>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</si>
  <si>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</si>
  <si>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</si>
  <si>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</si>
  <si>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</si>
  <si>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</si>
  <si>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</si>
  <si>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</si>
  <si>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</si>
  <si>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</si>
  <si>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</si>
  <si>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</si>
  <si>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</si>
  <si>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</si>
  <si>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</si>
  <si>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</si>
  <si>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</si>
  <si>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</si>
  <si>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</si>
  <si>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</si>
  <si>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</si>
  <si>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</si>
  <si>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</si>
  <si>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</si>
  <si>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</si>
  <si>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</si>
  <si>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</si>
  <si>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</si>
  <si>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</si>
  <si>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</si>
  <si>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</si>
  <si>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</si>
  <si>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</si>
  <si>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</si>
  <si>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</si>
  <si>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</si>
  <si>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</si>
  <si>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</si>
  <si>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</si>
  <si>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</si>
  <si>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</si>
  <si>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</si>
  <si>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</si>
  <si>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</si>
  <si>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</si>
  <si>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</si>
  <si>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</si>
  <si>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</si>
  <si>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</si>
  <si>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</si>
  <si>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</si>
  <si>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</si>
  <si>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</si>
  <si>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</si>
  <si>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</si>
  <si>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</si>
  <si>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</si>
  <si>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</si>
  <si>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</si>
  <si>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</si>
  <si>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</si>
  <si>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</si>
  <si>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</si>
  <si>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</si>
  <si>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</si>
  <si>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</si>
  <si>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</si>
  <si>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</si>
  <si>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</si>
  <si>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</si>
  <si>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</si>
  <si>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</si>
  <si>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</si>
  <si>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</si>
  <si>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</si>
  <si>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</si>
  <si>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</si>
  <si>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</si>
  <si>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</si>
  <si>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</si>
  <si>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</si>
  <si>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</si>
  <si>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</si>
  <si>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</si>
  <si>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</si>
  <si>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</si>
  <si>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</si>
  <si>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</si>
  <si>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</si>
  <si>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</si>
  <si>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</si>
  <si>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</si>
  <si>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</si>
  <si>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</si>
  <si>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</si>
  <si>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</si>
  <si>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</si>
  <si>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</si>
  <si>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</si>
  <si>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</si>
  <si>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</si>
  <si>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</si>
  <si>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</si>
  <si>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</si>
  <si>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</si>
  <si>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</si>
  <si>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</si>
  <si>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</si>
  <si>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</si>
  <si>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</si>
  <si>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</si>
  <si>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</si>
  <si>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</si>
  <si>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</si>
  <si>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</si>
  <si>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</si>
  <si>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</si>
  <si>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</si>
  <si>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</si>
  <si>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</si>
  <si>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</si>
  <si>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</si>
  <si>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</si>
  <si>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</si>
  <si>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</si>
  <si>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</si>
  <si>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</si>
  <si>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</si>
  <si>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</si>
  <si>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</si>
  <si>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</si>
  <si>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</si>
  <si>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</si>
  <si>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</si>
  <si>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</si>
  <si>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</si>
  <si>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</si>
  <si>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</si>
  <si>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</si>
  <si>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</si>
  <si>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</si>
  <si>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</si>
  <si>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</si>
  <si>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</si>
  <si>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</si>
  <si>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</si>
  <si>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</si>
  <si>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</si>
  <si>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</si>
  <si>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</si>
  <si>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</si>
  <si>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</si>
  <si>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</si>
  <si>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</si>
  <si>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</si>
  <si>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</si>
  <si>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</si>
  <si>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</si>
  <si>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</si>
  <si>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</si>
  <si>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</si>
  <si>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</si>
  <si>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</si>
  <si>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</si>
  <si>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</si>
  <si>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</si>
  <si>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</si>
  <si>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</si>
  <si>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</si>
  <si>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</si>
  <si>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</si>
  <si>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</si>
  <si>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</si>
  <si>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</si>
  <si>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</si>
  <si>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</si>
  <si>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</si>
  <si>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</si>
  <si>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</si>
  <si>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</si>
  <si>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</si>
  <si>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</si>
  <si>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</si>
  <si>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</si>
  <si>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</si>
  <si>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</si>
  <si>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</si>
  <si>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</si>
  <si>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</si>
  <si>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</si>
  <si>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</si>
  <si>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</si>
  <si>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</si>
  <si>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</si>
  <si>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</si>
  <si>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</si>
  <si>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</si>
  <si>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</si>
  <si>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</si>
  <si>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</si>
  <si>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</si>
  <si>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</si>
  <si>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</si>
  <si>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</si>
  <si>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</si>
  <si>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</si>
  <si>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</si>
  <si>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</si>
  <si>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</si>
  <si>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</si>
  <si>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</si>
  <si>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</si>
  <si>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</si>
  <si>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</si>
  <si>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</si>
  <si>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</si>
  <si>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</si>
  <si>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</si>
  <si>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</si>
  <si>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</si>
  <si>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</si>
  <si>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</si>
  <si>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</si>
  <si>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</si>
  <si>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</si>
  <si>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</si>
  <si>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</si>
  <si>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</si>
  <si>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</si>
  <si>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</si>
  <si>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</si>
  <si>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</si>
  <si>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</si>
  <si>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</si>
  <si>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</si>
  <si>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</si>
  <si>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</si>
  <si>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</si>
  <si>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</si>
  <si>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</si>
  <si>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</si>
  <si>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</si>
  <si>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</si>
  <si>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</si>
  <si>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</si>
  <si>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</si>
  <si>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</si>
  <si>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</si>
  <si>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</si>
  <si>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</si>
  <si>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</si>
  <si>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</si>
  <si>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</si>
  <si>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</si>
  <si>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</si>
  <si>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</si>
  <si>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</si>
  <si>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</si>
  <si>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</si>
  <si>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</si>
  <si>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</si>
  <si>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</si>
  <si>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</si>
  <si>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</si>
  <si>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</si>
  <si>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</si>
  <si>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</si>
  <si>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</si>
  <si>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</si>
  <si>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</si>
  <si>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</si>
  <si>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</si>
  <si>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</si>
  <si>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</si>
  <si>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</si>
  <si>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</si>
  <si>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</si>
  <si>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</si>
  <si>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</si>
  <si>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</si>
  <si>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</si>
  <si>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</si>
  <si>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</si>
  <si>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</si>
  <si>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</si>
  <si>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</si>
  <si>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</si>
  <si>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</si>
  <si>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</si>
  <si>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</si>
  <si>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</si>
  <si>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</si>
  <si>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</si>
  <si>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</si>
  <si>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</si>
  <si>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</si>
  <si>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</si>
  <si>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</si>
  <si>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</si>
  <si>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</si>
  <si>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</si>
  <si>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</si>
  <si>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</si>
  <si>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</si>
  <si>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</si>
  <si>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</si>
  <si>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</si>
  <si>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</si>
  <si>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</si>
  <si>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</si>
  <si>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</si>
  <si>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</si>
  <si>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</si>
  <si>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</si>
  <si>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</si>
  <si>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</si>
  <si>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</si>
  <si>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</si>
  <si>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</si>
  <si>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</si>
  <si>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</si>
  <si>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</si>
  <si>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</si>
  <si>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</si>
  <si>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</si>
  <si>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</si>
  <si>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</si>
  <si>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</si>
  <si>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</si>
  <si>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</si>
  <si>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</si>
  <si>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</si>
  <si>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</si>
  <si>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</si>
  <si>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</si>
  <si>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</si>
  <si>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</si>
  <si>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</si>
  <si>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</si>
  <si>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</si>
  <si>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</si>
  <si>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</si>
  <si>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</si>
  <si>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</si>
  <si>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</si>
  <si>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</si>
  <si>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</si>
  <si>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</si>
  <si>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</si>
  <si>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</si>
  <si>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</si>
  <si>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</si>
  <si>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</si>
  <si>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</si>
  <si>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</si>
  <si>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</si>
  <si>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</si>
  <si>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</si>
  <si>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</si>
  <si>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</si>
  <si>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</si>
  <si>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</si>
  <si>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</si>
  <si>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</si>
  <si>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</si>
  <si>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</si>
  <si>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</si>
  <si>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</si>
  <si>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</si>
  <si>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</si>
  <si>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</si>
  <si>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</si>
  <si>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</si>
  <si>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</si>
  <si>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</si>
  <si>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</si>
  <si>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</si>
  <si>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</si>
  <si>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</si>
  <si>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</si>
  <si>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</si>
  <si>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</si>
  <si>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</si>
  <si>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</si>
  <si>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</si>
  <si>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</si>
  <si>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</si>
  <si>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</si>
  <si>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</si>
  <si>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</si>
  <si>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</si>
  <si>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</si>
  <si>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</si>
  <si>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</si>
  <si>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</si>
  <si>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</si>
  <si>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</si>
  <si>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</si>
  <si>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</si>
  <si>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</si>
  <si>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</si>
  <si>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</si>
  <si>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</si>
  <si>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</si>
  <si>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</si>
  <si>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</si>
  <si>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</si>
  <si>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</si>
  <si>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</si>
  <si>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</si>
  <si>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</si>
  <si>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</si>
  <si>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</si>
  <si>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</si>
  <si>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</si>
  <si>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</si>
  <si>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</si>
  <si>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</si>
  <si>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</si>
  <si>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</si>
  <si>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</si>
  <si>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</si>
  <si>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</si>
  <si>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</si>
  <si>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</si>
  <si>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</si>
  <si>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</si>
  <si>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</si>
  <si>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</si>
  <si>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</si>
  <si>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</si>
  <si>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</si>
  <si>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</si>
  <si>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</si>
  <si>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</si>
  <si>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</si>
  <si>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</si>
  <si>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</si>
  <si>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</si>
  <si>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</si>
  <si>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</si>
  <si>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</si>
  <si>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</si>
  <si>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</si>
  <si>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</si>
  <si>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</si>
  <si>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</si>
  <si>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</si>
  <si>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</si>
  <si>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</si>
  <si>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</si>
  <si>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</si>
  <si>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</si>
  <si>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</si>
  <si>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</si>
  <si>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</si>
  <si>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</si>
  <si>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</si>
  <si>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</si>
  <si>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</si>
  <si>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</si>
  <si>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</si>
  <si>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</si>
  <si>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</si>
  <si>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</si>
  <si>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</si>
  <si>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</si>
  <si>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</si>
  <si>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</si>
  <si>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</si>
  <si>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</si>
  <si>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</si>
  <si>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</si>
  <si>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</si>
  <si>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</si>
  <si>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</si>
  <si>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</si>
  <si>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</si>
  <si>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</si>
  <si>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</si>
  <si>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</si>
  <si>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</si>
  <si>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</si>
  <si>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</si>
  <si>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</si>
  <si>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</si>
  <si>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</si>
  <si>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</si>
  <si>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</si>
  <si>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</si>
  <si>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</si>
  <si>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</si>
  <si>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</si>
  <si>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</si>
  <si>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</si>
  <si>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</si>
  <si>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</si>
  <si>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</si>
  <si>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</si>
  <si>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</si>
  <si>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</si>
  <si>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</si>
  <si>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</si>
  <si>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</si>
  <si>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</si>
  <si>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</si>
  <si>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</si>
  <si>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</si>
  <si>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</si>
  <si>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</si>
  <si>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</si>
  <si>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</si>
  <si>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</si>
  <si>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</si>
  <si>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</si>
  <si>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</si>
  <si>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</si>
  <si>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</si>
  <si>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</si>
  <si>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</si>
  <si>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</si>
  <si>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</si>
  <si>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</si>
  <si>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</si>
  <si>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</si>
  <si>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</si>
  <si>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</si>
  <si>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</si>
  <si>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</si>
  <si>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</si>
  <si>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</si>
  <si>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</si>
  <si>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</si>
  <si>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</si>
  <si>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</si>
  <si>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</si>
  <si>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</si>
  <si>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</si>
  <si>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</si>
  <si>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</si>
  <si>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</si>
  <si>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</si>
  <si>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</si>
  <si>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</si>
  <si>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</si>
  <si>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</si>
  <si>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</si>
  <si>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</si>
  <si>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</si>
  <si>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</si>
  <si>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</si>
  <si>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</si>
  <si>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</si>
  <si>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</si>
  <si>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</si>
  <si>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</si>
  <si>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</si>
  <si>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</si>
  <si>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</si>
  <si>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</si>
  <si>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</si>
  <si>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</si>
  <si>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</si>
  <si>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</si>
  <si>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</si>
  <si>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</si>
  <si>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</si>
  <si>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</si>
  <si>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</si>
  <si>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</si>
  <si>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</si>
  <si>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</si>
  <si>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</si>
  <si>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</si>
  <si>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</si>
  <si>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</si>
  <si>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</si>
  <si>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</si>
  <si>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</si>
  <si>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</si>
  <si>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</si>
  <si>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</si>
  <si>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</si>
  <si>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</si>
  <si>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</si>
  <si>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</si>
  <si>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</si>
  <si>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</si>
  <si>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</si>
  <si>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</si>
  <si>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</si>
  <si>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</si>
  <si>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</si>
  <si>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</si>
  <si>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</si>
  <si>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</si>
  <si>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</si>
  <si>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</si>
  <si>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</si>
  <si>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</si>
  <si>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</si>
  <si>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</si>
  <si>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</si>
  <si>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</si>
  <si>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</si>
  <si>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</si>
  <si>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</si>
  <si>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</si>
  <si>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</si>
  <si>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</si>
  <si>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</si>
  <si>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</si>
  <si>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</si>
  <si>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</si>
  <si>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</si>
  <si>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</si>
  <si>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</si>
  <si>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</si>
  <si>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</si>
  <si>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</si>
  <si>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</si>
  <si>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</si>
  <si>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</si>
  <si>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</si>
  <si>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</si>
  <si>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</si>
  <si>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</si>
  <si>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</si>
  <si>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</si>
  <si>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</si>
  <si>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</si>
  <si>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</si>
  <si>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</si>
  <si>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</si>
  <si>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</si>
  <si>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</si>
  <si>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</si>
  <si>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</si>
  <si>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</si>
  <si>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</si>
  <si>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</si>
  <si>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</si>
  <si>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</si>
  <si>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</si>
  <si>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</si>
  <si>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</si>
  <si>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</si>
  <si>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</si>
  <si>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</si>
  <si>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</si>
  <si>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</si>
  <si>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</si>
  <si>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</si>
  <si>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</si>
  <si>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</si>
  <si>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</si>
  <si>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</si>
  <si>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</si>
  <si>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</si>
  <si>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</si>
  <si>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</si>
  <si>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</si>
  <si>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</si>
  <si>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</si>
  <si>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</si>
  <si>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</si>
  <si>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</si>
  <si>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</si>
  <si>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</si>
  <si>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</si>
  <si>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</si>
  <si>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</si>
  <si>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</si>
  <si>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</si>
  <si>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</si>
  <si>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</si>
  <si>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</si>
  <si>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</si>
  <si>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</si>
  <si>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</si>
  <si>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</si>
  <si>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</si>
  <si>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</si>
  <si>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</si>
  <si>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</si>
  <si>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</si>
  <si>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</si>
  <si>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</si>
  <si>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</si>
  <si>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</si>
  <si>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</si>
  <si>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</si>
  <si>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</si>
  <si>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</si>
  <si>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</si>
  <si>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</si>
  <si>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</si>
  <si>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</si>
  <si>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</si>
  <si>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</si>
  <si>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</si>
  <si>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</si>
  <si>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</si>
  <si>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</si>
  <si>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</si>
  <si>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</si>
  <si>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</si>
  <si>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</si>
  <si>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</si>
  <si>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</si>
  <si>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</si>
  <si>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</si>
  <si>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</si>
  <si>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</si>
  <si>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</si>
  <si>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</si>
  <si>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</si>
  <si>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</si>
  <si>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</si>
  <si>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</si>
  <si>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</si>
  <si>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</si>
  <si>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</si>
  <si>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</si>
  <si>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</si>
  <si>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</si>
  <si>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</si>
  <si>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</si>
  <si>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</si>
  <si>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</si>
  <si>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</si>
  <si>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</si>
  <si>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</si>
  <si>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</si>
  <si>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</si>
  <si>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</si>
  <si>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</si>
  <si>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</si>
  <si>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</si>
  <si>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</si>
  <si>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</si>
  <si>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</si>
  <si>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</si>
  <si>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</si>
  <si>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</si>
  <si>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</si>
  <si>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</si>
  <si>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</si>
  <si>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</si>
  <si>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</si>
  <si>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</si>
  <si>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</si>
  <si>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</si>
  <si>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</si>
  <si>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</si>
  <si>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</si>
  <si>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</si>
  <si>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</si>
  <si>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</si>
  <si>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</si>
  <si>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</si>
  <si>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</si>
  <si>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</si>
  <si>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</si>
  <si>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</si>
  <si>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</si>
  <si>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</si>
  <si>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</si>
  <si>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</si>
  <si>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</si>
  <si>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</si>
  <si>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</si>
  <si>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</si>
  <si>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</si>
  <si>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</si>
  <si>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</si>
  <si>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</si>
  <si>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</si>
  <si>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</si>
  <si>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</si>
  <si>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</si>
  <si>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</si>
  <si>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</si>
  <si>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</si>
  <si>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</si>
  <si>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</si>
  <si>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</si>
  <si>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</si>
  <si>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</si>
  <si>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</si>
  <si>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</si>
  <si>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</si>
  <si>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</si>
  <si>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</si>
  <si>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</si>
  <si>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</si>
  <si>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</si>
  <si>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</si>
  <si>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</si>
  <si>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</si>
  <si>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</si>
  <si>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</si>
  <si>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</si>
  <si>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</si>
  <si>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</si>
  <si>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</si>
  <si>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</si>
  <si>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</si>
  <si>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</si>
  <si>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</si>
  <si>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</si>
  <si>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</si>
  <si>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</si>
  <si>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</si>
  <si>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</si>
  <si>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</si>
  <si>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</si>
  <si>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</si>
  <si>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</si>
  <si>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</si>
  <si>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</si>
  <si>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</si>
  <si>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</si>
  <si>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</si>
  <si>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</si>
  <si>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</si>
  <si>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</si>
  <si>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</si>
  <si>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</si>
  <si>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</si>
  <si>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</si>
  <si>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</si>
  <si>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</si>
  <si>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</si>
  <si>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</si>
  <si>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</si>
  <si>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</si>
  <si>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</si>
  <si>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</si>
  <si>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</si>
  <si>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</si>
  <si>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</si>
  <si>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</si>
  <si>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</si>
  <si>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</si>
  <si>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</si>
  <si>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</si>
  <si>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</si>
  <si>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</si>
  <si>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</si>
  <si>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</si>
  <si>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</si>
  <si>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</si>
  <si>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</si>
  <si>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</si>
  <si>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</si>
  <si>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</si>
  <si>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</si>
  <si>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</si>
  <si>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</si>
  <si>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</si>
  <si>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</si>
  <si>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</si>
  <si>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</si>
  <si>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</si>
  <si>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</si>
  <si>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</si>
  <si>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</si>
  <si>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</si>
  <si>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</si>
  <si>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</si>
  <si>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</si>
  <si>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</si>
  <si>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</si>
  <si>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</si>
  <si>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</si>
  <si>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</si>
  <si>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</si>
  <si>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</si>
  <si>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</si>
  <si>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</si>
  <si>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</si>
  <si>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</si>
  <si>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</si>
  <si>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</si>
  <si>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</si>
  <si>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</si>
  <si>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</si>
  <si>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</si>
  <si>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</si>
  <si>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</si>
  <si>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</si>
  <si>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</si>
  <si>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</si>
  <si>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</si>
  <si>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</si>
  <si>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</si>
  <si>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</si>
  <si>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</si>
  <si>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</si>
  <si>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</si>
  <si>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</si>
  <si>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</si>
  <si>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</si>
  <si>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</si>
  <si>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</si>
  <si>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</si>
  <si>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</si>
  <si>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</si>
  <si>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</si>
  <si>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</si>
  <si>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</si>
  <si>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</si>
  <si>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</si>
  <si>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</si>
  <si>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</si>
  <si>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</si>
  <si>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</si>
  <si>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</si>
  <si>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</si>
  <si>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</si>
  <si>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</si>
  <si>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</si>
  <si>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</si>
  <si>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</si>
  <si>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</si>
  <si>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</si>
  <si>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</si>
  <si>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</si>
  <si>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</si>
  <si>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</si>
  <si>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</si>
  <si>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</si>
  <si>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</si>
  <si>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</si>
  <si>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</si>
  <si>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</si>
  <si>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</si>
  <si>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</si>
  <si>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</si>
  <si>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</si>
  <si>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</si>
  <si>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</si>
  <si>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</si>
  <si>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</si>
  <si>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</si>
  <si>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</si>
  <si>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</si>
  <si>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</si>
  <si>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</si>
  <si>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</si>
  <si>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</si>
  <si>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</si>
  <si>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</si>
  <si>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</si>
  <si>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</si>
  <si>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</si>
  <si>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</si>
  <si>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</si>
  <si>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</si>
  <si>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</si>
  <si>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</si>
  <si>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</si>
  <si>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</si>
  <si>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</si>
  <si>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</si>
  <si>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</si>
  <si>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</si>
  <si>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</si>
  <si>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</si>
  <si>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</si>
  <si>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</si>
  <si>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</si>
  <si>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</si>
  <si>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</si>
  <si>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</si>
  <si>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</si>
  <si>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</si>
  <si>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</si>
  <si>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</si>
  <si>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</si>
  <si>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</si>
  <si>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</si>
  <si>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</si>
  <si>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</si>
  <si>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</si>
  <si>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</si>
  <si>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</si>
  <si>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</si>
  <si>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</si>
  <si>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</si>
  <si>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</si>
  <si>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</si>
  <si>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</si>
  <si>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</si>
  <si>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</si>
  <si>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</si>
  <si>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</si>
  <si>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</si>
  <si>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</si>
  <si>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</si>
  <si>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</si>
  <si>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</si>
  <si>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</si>
  <si>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</si>
  <si>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</si>
  <si>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</si>
  <si>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</si>
  <si>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</si>
  <si>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</si>
  <si>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</si>
  <si>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</si>
  <si>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</si>
  <si>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</si>
  <si>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</si>
  <si>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</si>
  <si>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</si>
  <si>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</si>
  <si>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</si>
  <si>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</si>
  <si>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</si>
  <si>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</si>
  <si>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</si>
  <si>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</si>
  <si>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</si>
  <si>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</si>
  <si>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</si>
  <si>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</si>
  <si>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</si>
  <si>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</si>
  <si>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</si>
  <si>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</si>
  <si>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</si>
  <si>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</si>
  <si>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</si>
  <si>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</si>
  <si>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</si>
  <si>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</si>
  <si>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</si>
  <si>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</si>
  <si>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</si>
  <si>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</si>
  <si>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</si>
  <si>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</si>
  <si>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</si>
  <si>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</si>
  <si>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</si>
  <si>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</si>
  <si>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</si>
  <si>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</si>
  <si>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</si>
  <si>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</si>
  <si>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</si>
  <si>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</si>
  <si>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</si>
  <si>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</si>
  <si>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</si>
  <si>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</si>
  <si>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</si>
  <si>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</si>
  <si>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</si>
  <si>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</si>
  <si>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</si>
  <si>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</si>
  <si>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</si>
  <si>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</si>
  <si>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</si>
  <si>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</si>
  <si>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</si>
  <si>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</si>
  <si>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</si>
  <si>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</si>
  <si>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</si>
  <si>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</si>
  <si>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</si>
  <si>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</si>
  <si>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</si>
  <si>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</si>
  <si>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</si>
  <si>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</si>
  <si>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</si>
  <si>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</si>
  <si>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</si>
  <si>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</si>
  <si>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</si>
  <si>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</si>
  <si>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</si>
  <si>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</si>
  <si>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</si>
  <si>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</si>
  <si>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</si>
  <si>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</si>
  <si>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</si>
  <si>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</si>
  <si>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</si>
  <si>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</si>
  <si>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</si>
  <si>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</si>
  <si>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</si>
  <si>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</si>
  <si>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</si>
  <si>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</si>
  <si>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</si>
  <si>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</si>
  <si>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</si>
  <si>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</si>
  <si>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</si>
  <si>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</si>
  <si>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</si>
  <si>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</si>
  <si>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</si>
  <si>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</si>
  <si>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</si>
  <si>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</si>
  <si>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</si>
  <si>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</si>
  <si>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</si>
  <si>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</si>
  <si>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</si>
  <si>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</si>
  <si>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</si>
  <si>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</si>
  <si>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</si>
  <si>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</si>
  <si>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</si>
  <si>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</si>
  <si>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</si>
  <si>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</si>
  <si>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</si>
  <si>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</si>
  <si>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</si>
  <si>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</si>
  <si>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</si>
  <si>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</si>
  <si>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</si>
  <si>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</si>
  <si>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</si>
  <si>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</si>
  <si>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</si>
  <si>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</si>
  <si>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</si>
  <si>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</si>
  <si>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</si>
  <si>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</si>
  <si>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</si>
  <si>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</si>
  <si>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</si>
  <si>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</si>
  <si>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</si>
  <si>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</si>
  <si>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</si>
  <si>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</si>
  <si>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</si>
  <si>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</si>
  <si>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</si>
  <si>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</si>
  <si>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</si>
  <si>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</si>
  <si>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</si>
  <si>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</si>
  <si>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</si>
  <si>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</si>
  <si>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</si>
  <si>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</si>
  <si>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</si>
  <si>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</si>
  <si>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</si>
  <si>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</si>
  <si>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</si>
  <si>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</si>
  <si>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</si>
  <si>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</si>
  <si>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</si>
  <si>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</si>
  <si>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</si>
  <si>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</si>
  <si>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</si>
  <si>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</si>
  <si>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</si>
  <si>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</si>
  <si>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</si>
  <si>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</si>
  <si>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</si>
  <si>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</si>
  <si>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</si>
  <si>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</si>
  <si>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</si>
  <si>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</si>
  <si>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</si>
  <si>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</si>
  <si>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</si>
  <si>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</si>
  <si>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</si>
  <si>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</si>
  <si>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</si>
  <si>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</si>
  <si>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</si>
  <si>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</si>
  <si>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</si>
  <si>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</si>
  <si>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</si>
  <si>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</si>
  <si>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</si>
  <si>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</si>
  <si>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</si>
  <si>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</si>
  <si>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</si>
  <si>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</si>
  <si>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</si>
  <si>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</si>
  <si>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</si>
  <si>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</si>
  <si>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</si>
  <si>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</si>
  <si>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</si>
  <si>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</si>
  <si>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</si>
  <si>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</si>
  <si>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</si>
  <si>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</si>
  <si>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</si>
  <si>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</si>
  <si>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</si>
  <si>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</si>
  <si>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</si>
  <si>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</si>
  <si>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</si>
  <si>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</si>
  <si>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</si>
  <si>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</si>
  <si>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</si>
  <si>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</si>
  <si>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</si>
  <si>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</si>
  <si>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</si>
  <si>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</si>
  <si>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</si>
  <si>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</si>
  <si>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</si>
  <si>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</si>
  <si>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</si>
  <si>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</si>
  <si>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</si>
  <si>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</si>
  <si>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</si>
  <si>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</si>
  <si>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</si>
  <si>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</si>
  <si>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</si>
  <si>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</si>
  <si>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</si>
  <si>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</si>
  <si>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</si>
  <si>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</si>
  <si>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</si>
  <si>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</si>
  <si>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</si>
  <si>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</si>
  <si>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</si>
  <si>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</si>
  <si>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</si>
  <si>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</si>
  <si>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</si>
  <si>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</si>
  <si>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</si>
  <si>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</si>
  <si>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</si>
  <si>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</si>
  <si>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</si>
  <si>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</si>
  <si>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</si>
  <si>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</si>
  <si>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</si>
  <si>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</si>
  <si>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</si>
  <si>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</si>
  <si>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</si>
  <si>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</si>
  <si>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</si>
  <si>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</si>
  <si>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</si>
  <si>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</si>
  <si>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</si>
  <si>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</si>
  <si>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</si>
  <si>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</si>
  <si>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</si>
  <si>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</si>
  <si>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</si>
  <si>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</si>
  <si>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</si>
  <si>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</si>
  <si>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</si>
  <si>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</si>
  <si>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</si>
  <si>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</si>
  <si>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</si>
  <si>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</si>
  <si>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</si>
  <si>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</si>
  <si>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</si>
  <si>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</si>
  <si>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</si>
  <si>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</si>
  <si>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</si>
  <si>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</si>
  <si>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</si>
  <si>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</si>
  <si>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</si>
  <si>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</si>
  <si>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</si>
  <si>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</si>
  <si>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</si>
  <si>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</si>
  <si>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</si>
  <si>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</si>
  <si>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</si>
  <si>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</si>
  <si>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</si>
  <si>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</si>
  <si>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</si>
  <si>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</si>
  <si>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</si>
  <si>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</si>
  <si>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</si>
  <si>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</si>
  <si>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</si>
  <si>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</si>
  <si>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</si>
  <si>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</si>
  <si>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</si>
  <si>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</si>
  <si>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</si>
  <si>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</si>
  <si>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</si>
  <si>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</si>
  <si>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</si>
  <si>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</si>
  <si>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</si>
  <si>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</si>
  <si>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</si>
  <si>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</si>
  <si>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</si>
  <si>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</si>
  <si>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</si>
  <si>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</si>
  <si>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</si>
  <si>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</si>
  <si>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</si>
  <si>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</si>
  <si>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</si>
  <si>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</si>
  <si>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</si>
  <si>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</si>
  <si>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</si>
  <si>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</si>
  <si>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</si>
  <si>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</si>
  <si>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</si>
  <si>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</si>
  <si>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</si>
  <si>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</si>
  <si>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</si>
  <si>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</si>
  <si>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</si>
  <si>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</si>
  <si>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</si>
  <si>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</si>
  <si>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</si>
  <si>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</si>
  <si>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</si>
  <si>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</si>
  <si>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</si>
  <si>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</si>
  <si>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</si>
  <si>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</si>
  <si>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</si>
  <si>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</si>
  <si>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</si>
  <si>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</si>
  <si>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</si>
  <si>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</si>
  <si>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</si>
  <si>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</si>
  <si>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</si>
  <si>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</si>
  <si>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</si>
  <si>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</si>
  <si>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</si>
  <si>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</si>
  <si>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</si>
  <si>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</si>
  <si>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</si>
  <si>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</si>
  <si>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</si>
  <si>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</si>
  <si>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</si>
  <si>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</si>
  <si>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</si>
  <si>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</si>
  <si>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</si>
  <si>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</si>
  <si>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</si>
  <si>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</si>
  <si>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</si>
  <si>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</si>
  <si>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</si>
  <si>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</si>
  <si>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</si>
  <si>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</si>
  <si>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</si>
  <si>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</si>
  <si>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</si>
  <si>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</si>
  <si>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</si>
  <si>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</si>
  <si>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</si>
  <si>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</si>
  <si>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</si>
  <si>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</si>
  <si>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</si>
  <si>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</si>
  <si>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</si>
  <si>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</si>
  <si>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</si>
  <si>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</si>
  <si>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</si>
  <si>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</si>
  <si>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</si>
  <si>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</si>
  <si>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</si>
  <si>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</si>
  <si>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</si>
  <si>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</si>
  <si>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</si>
  <si>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</si>
  <si>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</si>
  <si>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</si>
  <si>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</si>
  <si>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</si>
  <si>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</si>
  <si>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</si>
  <si>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</si>
  <si>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</si>
  <si>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</si>
  <si>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</si>
  <si>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</si>
  <si>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</si>
  <si>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</si>
  <si>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</si>
  <si>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</si>
  <si>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</si>
  <si>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</si>
  <si>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</si>
  <si>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</si>
  <si>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</si>
  <si>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</si>
  <si>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</si>
  <si>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</si>
  <si>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</si>
  <si>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</si>
  <si>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</si>
  <si>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</si>
  <si>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</si>
  <si>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</si>
  <si>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</si>
  <si>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</si>
  <si>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</si>
  <si>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</si>
  <si>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</si>
  <si>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</si>
  <si>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</si>
  <si>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</si>
  <si>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</si>
  <si>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</si>
  <si>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</si>
  <si>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</si>
  <si>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</si>
  <si>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</si>
  <si>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</si>
  <si>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</si>
  <si>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</si>
  <si>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</si>
  <si>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</si>
  <si>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</si>
  <si>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</si>
  <si>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</si>
  <si>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</si>
  <si>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</si>
  <si>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</si>
  <si>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</si>
  <si>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</si>
  <si>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</si>
  <si>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</si>
  <si>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</si>
  <si>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</si>
  <si>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</si>
  <si>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</si>
  <si>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</si>
  <si>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</si>
  <si>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</si>
  <si>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</si>
  <si>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</si>
  <si>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</si>
  <si>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</si>
  <si>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</si>
  <si>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</si>
  <si>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</si>
  <si>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</si>
  <si>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</si>
  <si>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</si>
  <si>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</si>
  <si>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</si>
  <si>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</si>
  <si>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</si>
  <si>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</si>
  <si>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</si>
  <si>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</si>
  <si>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</si>
  <si>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</si>
  <si>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</si>
  <si>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</si>
  <si>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</si>
  <si>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</si>
  <si>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</si>
  <si>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</si>
  <si>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</si>
  <si>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</si>
  <si>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</si>
  <si>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</si>
  <si>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</si>
  <si>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</si>
  <si>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</si>
  <si>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</si>
  <si>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</si>
  <si>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</si>
  <si>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</si>
  <si>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</si>
  <si>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</si>
  <si>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</si>
  <si>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</si>
  <si>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</si>
  <si>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</si>
  <si>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</si>
  <si>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</si>
  <si>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</si>
  <si>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</si>
  <si>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</si>
  <si>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</si>
  <si>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</si>
  <si>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</si>
  <si>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</si>
  <si>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</si>
  <si>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</si>
  <si>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</si>
  <si>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</si>
  <si>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</si>
  <si>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</si>
  <si>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</si>
  <si>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</si>
  <si>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</si>
  <si>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</si>
  <si>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</si>
  <si>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</si>
  <si>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</si>
  <si>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</si>
  <si>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</si>
  <si>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</si>
  <si>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</si>
  <si>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</si>
  <si>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</si>
  <si>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</si>
  <si>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</si>
  <si>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</si>
  <si>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</si>
  <si>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</si>
  <si>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</si>
  <si>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</si>
  <si>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</si>
  <si>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</si>
  <si>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</si>
  <si>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</si>
  <si>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</si>
  <si>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</si>
  <si>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</si>
  <si>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</si>
  <si>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</si>
  <si>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</si>
  <si>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</si>
  <si>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</si>
  <si>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</si>
  <si>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</si>
  <si>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</si>
  <si>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</si>
  <si>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</si>
  <si>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</si>
  <si>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</si>
  <si>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</si>
  <si>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</si>
  <si>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</si>
  <si>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</si>
  <si>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</si>
  <si>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</si>
  <si>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</si>
  <si>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</si>
  <si>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</si>
  <si>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</si>
  <si>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</si>
  <si>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</si>
  <si>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</si>
  <si>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</si>
  <si>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</si>
  <si>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</si>
  <si>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</si>
  <si>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</si>
  <si>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</si>
  <si>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</si>
  <si>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</si>
  <si>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</si>
  <si>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</si>
  <si>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</si>
  <si>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</si>
  <si>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</si>
  <si>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</si>
  <si>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</si>
  <si>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</si>
  <si>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</si>
  <si>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</si>
  <si>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</si>
  <si>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</si>
  <si>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</si>
  <si>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</si>
  <si>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</si>
  <si>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</si>
  <si>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</si>
  <si>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</si>
  <si>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</si>
  <si>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</si>
  <si>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</si>
  <si>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</si>
  <si>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</si>
  <si>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</si>
  <si>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</si>
  <si>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</si>
  <si>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</si>
  <si>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</si>
  <si>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</si>
  <si>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</si>
  <si>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</si>
  <si>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</si>
  <si>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</si>
  <si>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</si>
  <si>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</si>
  <si>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</si>
  <si>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</si>
  <si>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</si>
  <si>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</si>
  <si>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</si>
  <si>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</si>
  <si>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</si>
  <si>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</si>
  <si>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</si>
  <si>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</si>
  <si>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</si>
  <si>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</si>
  <si>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</si>
  <si>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</si>
  <si>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</si>
  <si>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</si>
  <si>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</si>
  <si>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</si>
  <si>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</si>
  <si>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</si>
  <si>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</si>
  <si>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</si>
  <si>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</si>
  <si>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</si>
  <si>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</si>
  <si>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</si>
  <si>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</si>
  <si>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</si>
  <si>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</si>
  <si>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</si>
  <si>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</si>
  <si>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</si>
  <si>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</si>
  <si>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</si>
  <si>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</si>
  <si>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</si>
  <si>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</si>
  <si>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</si>
  <si>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</si>
  <si>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</si>
  <si>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</si>
  <si>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</si>
  <si>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</si>
  <si>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</si>
  <si>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</si>
  <si>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</si>
  <si>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</si>
  <si>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</si>
  <si>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</si>
  <si>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</si>
  <si>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</si>
  <si>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</si>
  <si>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</si>
  <si>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</si>
  <si>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</si>
  <si>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</si>
  <si>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</si>
  <si>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</si>
  <si>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</si>
  <si>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</si>
  <si>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</si>
  <si>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</si>
  <si>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</si>
  <si>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</si>
  <si>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</si>
  <si>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</si>
  <si>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</si>
  <si>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</si>
  <si>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</si>
  <si>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</si>
  <si>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</si>
  <si>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</si>
  <si>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</si>
  <si>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</si>
  <si>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</si>
  <si>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</si>
  <si>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</si>
  <si>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</si>
  <si>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</si>
  <si>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</si>
  <si>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</si>
  <si>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</si>
  <si>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</si>
  <si>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</si>
  <si>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</si>
  <si>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</si>
  <si>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</si>
  <si>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</si>
  <si>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</si>
  <si>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</si>
  <si>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</si>
  <si>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</si>
  <si>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</si>
  <si>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</si>
  <si>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</si>
  <si>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</si>
  <si>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</si>
  <si>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</si>
  <si>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</si>
  <si>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</si>
  <si>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</si>
  <si>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</si>
  <si>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</si>
  <si>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</si>
  <si>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</si>
  <si>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</si>
  <si>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</si>
  <si>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</si>
  <si>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</si>
  <si>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</si>
  <si>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</si>
  <si>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</si>
  <si>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</si>
  <si>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</si>
  <si>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</si>
  <si>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</si>
  <si>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</si>
  <si>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</si>
  <si>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</si>
  <si>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</si>
  <si>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</si>
  <si>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</si>
  <si>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</si>
  <si>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</si>
  <si>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</si>
  <si>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</si>
  <si>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</si>
  <si>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</si>
  <si>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</si>
  <si>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</si>
  <si>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</si>
  <si>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</si>
  <si>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</si>
  <si>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</si>
  <si>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</si>
  <si>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</si>
  <si>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</si>
  <si>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</si>
  <si>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</si>
  <si>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</si>
  <si>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</si>
  <si>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</si>
  <si>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</si>
  <si>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</si>
  <si>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</si>
  <si>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</si>
  <si>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</si>
  <si>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</si>
  <si>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</si>
  <si>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</si>
  <si>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</si>
  <si>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</si>
  <si>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</si>
  <si>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</si>
  <si>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</si>
  <si>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</si>
  <si>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</si>
  <si>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</si>
  <si>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</si>
  <si>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</si>
  <si>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</si>
  <si>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</si>
  <si>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</si>
  <si>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</si>
  <si>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</si>
  <si>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</si>
  <si>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</si>
  <si>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</si>
  <si>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</si>
  <si>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</si>
  <si>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</si>
  <si>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</si>
  <si>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</si>
  <si>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</si>
  <si>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</si>
  <si>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</si>
  <si>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</si>
  <si>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</si>
  <si>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</si>
  <si>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</si>
  <si>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</si>
  <si>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</si>
  <si>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</si>
  <si>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</si>
  <si>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</si>
  <si>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</si>
  <si>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</si>
  <si>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</si>
  <si>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</si>
  <si>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</si>
  <si>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</si>
  <si>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</si>
  <si>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</si>
  <si>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</si>
  <si>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</si>
  <si>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</si>
  <si>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</si>
  <si>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</si>
  <si>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</si>
  <si>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</si>
  <si>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</si>
  <si>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</si>
  <si>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</si>
  <si>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</si>
  <si>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</si>
  <si>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</si>
  <si>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</si>
  <si>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</si>
  <si>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</si>
  <si>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</si>
  <si>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</si>
  <si>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</si>
  <si>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</si>
  <si>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</si>
  <si>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</si>
  <si>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</si>
  <si>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</si>
  <si>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</si>
  <si>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</si>
  <si>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</si>
  <si>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</si>
  <si>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</si>
  <si>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</si>
  <si>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</si>
  <si>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</si>
  <si>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</si>
  <si>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</si>
  <si>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</si>
  <si>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</si>
  <si>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</si>
  <si>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</si>
  <si>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</si>
  <si>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</si>
  <si>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</si>
  <si>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</si>
  <si>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</si>
  <si>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</si>
  <si>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</si>
  <si>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</si>
  <si>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</si>
  <si>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</si>
  <si>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</si>
  <si>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</si>
  <si>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</si>
  <si>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</si>
  <si>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</si>
  <si>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</si>
  <si>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</si>
  <si>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</si>
  <si>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</si>
  <si>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</si>
  <si>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</si>
  <si>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</si>
  <si>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</si>
  <si>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</si>
  <si>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</si>
  <si>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</si>
  <si>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</si>
  <si>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</si>
  <si>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</si>
  <si>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</si>
  <si>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</si>
  <si>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</si>
  <si>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</si>
  <si>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</si>
  <si>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</si>
  <si>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</si>
  <si>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</si>
  <si>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</si>
  <si>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</si>
  <si>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</si>
  <si>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</si>
  <si>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</si>
  <si>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</si>
  <si>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</si>
  <si>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</si>
  <si>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</si>
  <si>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</si>
  <si>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</si>
  <si>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</si>
  <si>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</si>
  <si>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</si>
  <si>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</si>
  <si>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</si>
  <si>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</si>
  <si>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</si>
  <si>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</si>
  <si>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</si>
  <si>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</si>
  <si>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</si>
  <si>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</si>
  <si>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</si>
  <si>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</si>
  <si>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</si>
  <si>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</si>
  <si>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</si>
  <si>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</si>
  <si>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</si>
  <si>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</si>
  <si>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</si>
  <si>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</si>
  <si>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</si>
  <si>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</si>
  <si>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</si>
  <si>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</si>
  <si>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</si>
  <si>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</si>
  <si>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</si>
  <si>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</si>
  <si>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</si>
  <si>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</si>
  <si>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</si>
  <si>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</si>
  <si>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</si>
  <si>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</si>
  <si>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</si>
  <si>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</si>
  <si>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</si>
  <si>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</si>
  <si>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</si>
  <si>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</si>
  <si>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</si>
  <si>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</si>
  <si>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</si>
  <si>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</si>
  <si>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</si>
  <si>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</si>
  <si>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</si>
  <si>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</si>
  <si>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</si>
  <si>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</si>
  <si>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</si>
  <si>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</si>
  <si>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</si>
  <si>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</si>
  <si>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</si>
  <si>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</si>
  <si>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</si>
  <si>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</si>
  <si>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</si>
  <si>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</si>
  <si>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</si>
  <si>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</si>
  <si>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</si>
  <si>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</si>
  <si>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</si>
  <si>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</si>
  <si>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</si>
  <si>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</si>
  <si>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</si>
  <si>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</si>
  <si>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</si>
  <si>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</si>
  <si>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</si>
  <si>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</si>
  <si>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</si>
  <si>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</si>
  <si>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</si>
  <si>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</si>
  <si>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</si>
  <si>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</si>
  <si>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</si>
  <si>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</si>
  <si>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</si>
  <si>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</si>
  <si>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</si>
  <si>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</si>
  <si>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</si>
  <si>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</si>
  <si>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</si>
  <si>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</si>
  <si>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</si>
  <si>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</si>
  <si>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</si>
  <si>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</si>
  <si>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</si>
  <si>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</si>
  <si>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</si>
  <si>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</si>
  <si>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</si>
  <si>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</si>
  <si>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</si>
  <si>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</si>
  <si>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</si>
  <si>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</si>
  <si>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</si>
  <si>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</si>
  <si>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</si>
  <si>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</si>
  <si>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</si>
  <si>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</si>
  <si>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</si>
  <si>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</si>
  <si>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</si>
  <si>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</si>
  <si>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</si>
  <si>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</si>
  <si>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</si>
  <si>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</si>
  <si>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</si>
  <si>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</si>
  <si>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</si>
  <si>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</si>
  <si>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</si>
  <si>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</si>
  <si>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</si>
  <si>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</si>
  <si>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</si>
  <si>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</si>
  <si>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</si>
  <si>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</si>
  <si>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</si>
  <si>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</si>
  <si>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</si>
  <si>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</si>
  <si>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</si>
  <si>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</si>
  <si>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</si>
  <si>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</si>
  <si>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</si>
  <si>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</si>
  <si>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</si>
  <si>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</si>
  <si>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</si>
  <si>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</si>
  <si>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</si>
  <si>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</si>
  <si>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</si>
  <si>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</si>
  <si>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</si>
  <si>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</si>
  <si>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</si>
  <si>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</si>
  <si>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</si>
  <si>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</si>
  <si>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</si>
  <si>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</si>
  <si>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</si>
  <si>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</si>
  <si>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</si>
  <si>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</si>
  <si>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</si>
  <si>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</si>
  <si>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</si>
  <si>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</si>
  <si>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</si>
  <si>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</si>
  <si>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</si>
  <si>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</si>
  <si>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</si>
  <si>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</si>
  <si>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</si>
  <si>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</si>
  <si>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</si>
  <si>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</si>
  <si>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</si>
  <si>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</si>
  <si>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</si>
  <si>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</si>
  <si>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</si>
  <si>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</si>
  <si>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</si>
  <si>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</si>
  <si>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</si>
  <si>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</si>
  <si>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</si>
  <si>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</si>
  <si>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</si>
  <si>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</si>
  <si>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</si>
  <si>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</si>
  <si>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</si>
  <si>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</si>
  <si>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</si>
  <si>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</si>
  <si>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</si>
  <si>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</si>
  <si>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</si>
  <si>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</si>
  <si>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</si>
  <si>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</si>
  <si>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</si>
  <si>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</si>
  <si>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</si>
  <si>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</si>
  <si>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</si>
  <si>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</si>
  <si>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</si>
  <si>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</si>
  <si>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</si>
  <si>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</si>
  <si>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</si>
  <si>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</si>
  <si>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</si>
  <si>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</si>
  <si>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</si>
  <si>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</si>
  <si>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</si>
  <si>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</si>
  <si>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</si>
  <si>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</si>
  <si>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</si>
  <si>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</si>
  <si>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</si>
  <si>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</si>
  <si>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</si>
  <si>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</si>
  <si>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</si>
  <si>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</si>
  <si>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</si>
  <si>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</si>
  <si>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</si>
  <si>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</si>
  <si>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</si>
  <si>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</si>
  <si>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</si>
  <si>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</si>
  <si>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</si>
  <si>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</si>
  <si>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</si>
  <si>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</si>
  <si>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</si>
  <si>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</si>
  <si>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</si>
  <si>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</si>
  <si>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</si>
  <si>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</si>
  <si>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</si>
  <si>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</si>
  <si>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</si>
  <si>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</si>
  <si>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</si>
  <si>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</si>
  <si>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</si>
  <si>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</si>
  <si>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</si>
  <si>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</si>
  <si>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</si>
  <si>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</si>
  <si>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</si>
  <si>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</si>
  <si>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</si>
  <si>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</si>
  <si>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</si>
  <si>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</si>
  <si>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</si>
  <si>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</si>
  <si>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</si>
  <si>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</si>
  <si>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</si>
  <si>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</si>
  <si>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</si>
  <si>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</si>
  <si>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</si>
  <si>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</si>
  <si>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</si>
  <si>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</si>
  <si>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</si>
  <si>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</si>
  <si>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</si>
  <si>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</si>
  <si>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</si>
  <si>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</si>
  <si>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</si>
  <si>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</si>
  <si>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</si>
  <si>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</si>
  <si>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</si>
  <si>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</si>
  <si>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</si>
  <si>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</si>
  <si>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</si>
  <si>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</si>
  <si>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</si>
  <si>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</si>
  <si>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</si>
  <si>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</si>
  <si>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</si>
  <si>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</si>
  <si>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</si>
  <si>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</si>
  <si>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</si>
  <si>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</si>
  <si>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</si>
  <si>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</si>
  <si>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</si>
  <si>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</si>
  <si>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</si>
  <si>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</si>
  <si>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</si>
  <si>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</si>
  <si>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</si>
  <si>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</si>
  <si>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</si>
  <si>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</si>
  <si>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</si>
  <si>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</si>
  <si>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</si>
  <si>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</si>
  <si>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</si>
  <si>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</si>
  <si>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</si>
  <si>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</si>
  <si>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</si>
  <si>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</si>
  <si>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</si>
  <si>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</si>
  <si>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</si>
  <si>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</si>
  <si>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</si>
  <si>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</si>
  <si>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</si>
  <si>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</si>
  <si>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</si>
  <si>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</si>
  <si>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</si>
  <si>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</si>
  <si>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</si>
  <si>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</si>
  <si>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</si>
  <si>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</si>
  <si>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</si>
  <si>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</si>
  <si>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</si>
  <si>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</si>
  <si>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</si>
  <si>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</si>
  <si>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</si>
  <si>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</si>
  <si>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</si>
  <si>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</si>
  <si>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</si>
  <si>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</si>
  <si>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</si>
  <si>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</si>
  <si>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</si>
  <si>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</si>
  <si>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</si>
  <si>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</si>
  <si>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</si>
  <si>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</si>
  <si>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</si>
  <si>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</si>
  <si>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</si>
  <si>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</si>
  <si>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</si>
  <si>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</si>
  <si>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</si>
  <si>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</si>
  <si>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</si>
  <si>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</si>
  <si>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</si>
  <si>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</si>
  <si>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</si>
  <si>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</si>
  <si>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</si>
  <si>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</si>
  <si>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</si>
  <si>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</si>
  <si>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</si>
  <si>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</si>
  <si>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</si>
  <si>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</si>
  <si>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</si>
  <si>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</si>
  <si>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</si>
  <si>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</si>
  <si>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</si>
  <si>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</si>
  <si>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</si>
  <si>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</si>
  <si>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</si>
  <si>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</si>
  <si>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</si>
  <si>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</si>
  <si>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</si>
  <si>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</si>
  <si>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</si>
  <si>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</si>
  <si>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</si>
  <si>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</si>
  <si>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</si>
  <si>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</si>
  <si>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</si>
  <si>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</si>
  <si>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</si>
  <si>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</si>
  <si>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</si>
  <si>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</si>
  <si>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</si>
  <si>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</si>
  <si>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</si>
  <si>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</si>
  <si>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</si>
  <si>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</si>
  <si>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</si>
  <si>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</si>
  <si>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</si>
  <si>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</si>
  <si>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</si>
  <si>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</si>
  <si>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</si>
  <si>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</si>
  <si>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</si>
  <si>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</si>
  <si>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</si>
  <si>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</si>
  <si>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</si>
  <si>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</si>
  <si>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</si>
  <si>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</si>
  <si>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</si>
  <si>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</si>
  <si>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</si>
  <si>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</si>
  <si>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</si>
  <si>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</si>
  <si>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</si>
  <si>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</si>
  <si>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</si>
  <si>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</si>
  <si>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</si>
  <si>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</si>
  <si>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</si>
  <si>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</si>
  <si>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</si>
  <si>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</si>
  <si>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</si>
  <si>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</si>
  <si>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</si>
  <si>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</si>
  <si>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</si>
  <si>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</si>
  <si>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</si>
  <si>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</si>
  <si>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</si>
  <si>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</si>
  <si>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</si>
  <si>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</si>
  <si>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</si>
  <si>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</si>
  <si>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</si>
  <si>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</si>
  <si>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</si>
  <si>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</si>
  <si>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</si>
  <si>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</si>
  <si>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</si>
  <si>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</si>
  <si>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</si>
  <si>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</si>
  <si>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</si>
  <si>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</si>
  <si>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</si>
  <si>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</si>
  <si>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</si>
  <si>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</si>
  <si>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</si>
  <si>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</si>
  <si>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</si>
  <si>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</si>
  <si>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</si>
  <si>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</si>
  <si>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</si>
  <si>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</si>
  <si>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</si>
  <si>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</si>
  <si>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</si>
  <si>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</si>
  <si>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</si>
  <si>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</si>
  <si>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</si>
  <si>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</si>
  <si>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</si>
  <si>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</si>
  <si>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</si>
  <si>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</si>
  <si>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</si>
  <si>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</si>
  <si>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</si>
  <si>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</si>
  <si>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</si>
  <si>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</si>
  <si>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</si>
  <si>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</si>
  <si>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</si>
  <si>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</si>
  <si>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</si>
  <si>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</si>
  <si>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</si>
  <si>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</si>
  <si>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</si>
  <si>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</si>
  <si>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</si>
  <si>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</si>
  <si>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</si>
  <si>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</si>
  <si>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</si>
  <si>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</si>
  <si>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</si>
  <si>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</si>
  <si>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</si>
  <si>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</si>
  <si>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</si>
  <si>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</si>
  <si>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</si>
  <si>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</si>
  <si>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</si>
  <si>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</si>
  <si>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</si>
  <si>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</si>
  <si>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</si>
  <si>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</si>
  <si>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</si>
  <si>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</si>
  <si>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</si>
  <si>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</si>
  <si>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</si>
  <si>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</si>
  <si>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</si>
  <si>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</si>
  <si>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</si>
  <si>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</si>
  <si>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</si>
  <si>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</si>
  <si>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</si>
  <si>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</si>
  <si>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</si>
  <si>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</si>
  <si>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</si>
  <si>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</si>
  <si>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</si>
  <si>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</si>
  <si>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</si>
  <si>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</si>
  <si>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</si>
  <si>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</si>
  <si>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</si>
  <si>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</si>
  <si>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</si>
  <si>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</si>
  <si>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</si>
  <si>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</si>
  <si>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</si>
  <si>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</si>
  <si>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</si>
  <si>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</si>
  <si>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</si>
  <si>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</si>
  <si>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</si>
  <si>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</si>
  <si>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</si>
  <si>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</si>
  <si>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</si>
  <si>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</si>
  <si>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</si>
  <si>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</si>
  <si>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</si>
  <si>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</si>
  <si>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</si>
  <si>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</si>
  <si>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</si>
  <si>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</si>
  <si>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</si>
  <si>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</si>
  <si>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</si>
  <si>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</si>
  <si>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</si>
  <si>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</si>
  <si>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</si>
  <si>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</si>
  <si>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</si>
  <si>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</si>
  <si>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</si>
  <si>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</si>
  <si>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</si>
  <si>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</si>
  <si>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</si>
  <si>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</si>
  <si>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</si>
  <si>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</si>
  <si>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</si>
  <si>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</si>
  <si>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</si>
  <si>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</si>
  <si>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</si>
  <si>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</si>
  <si>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</si>
  <si>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</si>
  <si>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</si>
  <si>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</si>
  <si>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</si>
  <si>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</si>
  <si>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</si>
  <si>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</si>
  <si>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</si>
  <si>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</si>
  <si>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</si>
  <si>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</si>
  <si>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</si>
  <si>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</si>
  <si>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</si>
  <si>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</si>
  <si>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</si>
  <si>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</si>
  <si>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</si>
  <si>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</si>
  <si>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</si>
  <si>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</si>
  <si>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</si>
  <si>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</si>
  <si>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</si>
  <si>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</si>
  <si>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</si>
  <si>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</si>
  <si>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</si>
  <si>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</si>
  <si>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</si>
  <si>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</si>
  <si>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</si>
  <si>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</si>
  <si>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</si>
  <si>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</si>
  <si>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</si>
  <si>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</si>
  <si>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</si>
  <si>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</si>
  <si>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</si>
  <si>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</si>
  <si>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</si>
  <si>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</si>
  <si>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</si>
  <si>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</si>
  <si>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</si>
  <si>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</si>
  <si>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</si>
  <si>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</si>
  <si>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</si>
  <si>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</si>
  <si>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</si>
  <si>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</si>
  <si>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</si>
  <si>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</si>
  <si>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</si>
  <si>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</si>
  <si>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</si>
  <si>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</si>
  <si>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</si>
  <si>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</si>
  <si>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</si>
  <si>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</si>
  <si>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</si>
  <si>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</si>
  <si>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</si>
  <si>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</si>
  <si>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</si>
  <si>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</si>
  <si>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</si>
  <si>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</si>
  <si>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</si>
  <si>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</si>
  <si>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</si>
  <si>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</si>
  <si>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</si>
  <si>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</si>
  <si>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</si>
  <si>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</si>
  <si>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</si>
  <si>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</si>
  <si>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</si>
  <si>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</si>
  <si>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</si>
  <si>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</si>
  <si>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</si>
  <si>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</si>
  <si>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</si>
  <si>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</si>
  <si>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</si>
  <si>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</si>
  <si>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</si>
  <si>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</si>
  <si>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</si>
  <si>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</si>
  <si>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</si>
  <si>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</si>
  <si>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</si>
  <si>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</si>
  <si>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</si>
  <si>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</si>
  <si>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</si>
  <si>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</si>
  <si>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</si>
  <si>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</si>
  <si>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</si>
  <si>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</si>
  <si>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</si>
  <si>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</si>
  <si>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</si>
  <si>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</si>
  <si>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</si>
  <si>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</si>
  <si>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</si>
  <si>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</si>
  <si>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</si>
  <si>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</si>
  <si>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</si>
  <si>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</si>
  <si>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</si>
  <si>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</si>
  <si>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</si>
  <si>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</si>
  <si>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</si>
  <si>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</si>
  <si>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</si>
  <si>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</si>
  <si>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</si>
  <si>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</si>
  <si>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</si>
  <si>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</si>
  <si>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</si>
  <si>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</si>
  <si>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</si>
  <si>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</si>
  <si>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</si>
  <si>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</si>
  <si>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</si>
  <si>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</si>
  <si>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</si>
  <si>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</si>
  <si>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</si>
  <si>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</si>
  <si>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</si>
  <si>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</si>
  <si>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</si>
  <si>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</si>
  <si>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</si>
  <si>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</si>
  <si>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</si>
  <si>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</si>
  <si>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</si>
  <si>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</si>
  <si>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</si>
  <si>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</si>
  <si>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</si>
  <si>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</si>
  <si>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</si>
  <si>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</si>
  <si>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</si>
  <si>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</si>
  <si>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</si>
  <si>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</si>
  <si>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</si>
  <si>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</si>
  <si>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</si>
  <si>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</si>
  <si>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</si>
  <si>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</si>
  <si>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</si>
  <si>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</si>
  <si>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</si>
  <si>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</si>
  <si>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</si>
  <si>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</si>
  <si>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</si>
  <si>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</si>
  <si>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</si>
  <si>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</si>
  <si>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</si>
  <si>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</si>
  <si>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</si>
  <si>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</si>
  <si>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</si>
  <si>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</si>
  <si>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</si>
  <si>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</si>
  <si>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</si>
  <si>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</si>
  <si>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</si>
  <si>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</si>
  <si>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</si>
  <si>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</si>
  <si>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</si>
  <si>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</si>
  <si>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</si>
  <si>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</si>
  <si>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</si>
  <si>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</si>
  <si>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</si>
  <si>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</si>
  <si>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</si>
  <si>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</si>
  <si>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</si>
  <si>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</si>
  <si>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</si>
  <si>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</si>
  <si>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</si>
  <si>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</si>
  <si>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</si>
  <si>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</si>
  <si>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</si>
  <si>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</si>
  <si>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</si>
  <si>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</si>
  <si>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</si>
  <si>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</si>
  <si>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</si>
  <si>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</si>
  <si>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</si>
  <si>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</si>
  <si>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</si>
  <si>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</si>
  <si>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</si>
  <si>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</si>
  <si>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</si>
  <si>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</si>
  <si>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</si>
  <si>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</si>
  <si>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</si>
  <si>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</si>
  <si>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</si>
  <si>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</si>
  <si>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</si>
  <si>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</si>
  <si>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</si>
  <si>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</si>
  <si>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</si>
  <si>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</si>
  <si>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</si>
  <si>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</si>
  <si>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</si>
  <si>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</si>
  <si>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</si>
  <si>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</si>
  <si>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</si>
  <si>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</si>
  <si>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</si>
  <si>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</si>
  <si>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</si>
  <si>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</si>
  <si>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</si>
  <si>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</si>
  <si>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</si>
  <si>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</si>
  <si>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</si>
  <si>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</si>
  <si>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</si>
  <si>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</si>
  <si>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</si>
  <si>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</si>
  <si>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</si>
  <si>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</si>
  <si>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</si>
  <si>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</si>
  <si>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</si>
  <si>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</si>
  <si>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</si>
  <si>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</si>
  <si>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</si>
  <si>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</si>
  <si>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</si>
  <si>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</si>
  <si>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</si>
  <si>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</si>
  <si>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</si>
  <si>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</si>
  <si>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</si>
  <si>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</si>
  <si>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</si>
  <si>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</si>
  <si>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</si>
  <si>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</si>
  <si>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</si>
  <si>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</si>
  <si>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</si>
  <si>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</si>
  <si>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</si>
  <si>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</si>
  <si>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</si>
  <si>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</si>
  <si>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</si>
  <si>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</si>
  <si>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</si>
  <si>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</si>
  <si>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</si>
  <si>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</si>
  <si>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</si>
  <si>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</si>
  <si>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</si>
  <si>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</si>
  <si>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</si>
  <si>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</si>
  <si>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</si>
  <si>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</si>
  <si>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</si>
  <si>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</si>
  <si>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</si>
  <si>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</si>
  <si>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</si>
  <si>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</si>
  <si>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</si>
  <si>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</si>
  <si>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</si>
  <si>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</si>
  <si>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</si>
  <si>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</si>
  <si>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</si>
  <si>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</si>
  <si>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</si>
  <si>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</si>
  <si>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</si>
  <si>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</si>
  <si>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</si>
  <si>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</si>
  <si>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</si>
  <si>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</si>
  <si>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</si>
  <si>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</si>
  <si>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</si>
  <si>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</si>
  <si>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</si>
  <si>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</si>
  <si>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</si>
  <si>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</si>
  <si>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</si>
  <si>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</si>
  <si>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</si>
  <si>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</si>
  <si>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</si>
  <si>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</si>
  <si>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</si>
  <si>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</si>
  <si>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</si>
  <si>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</si>
  <si>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</si>
  <si>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</si>
  <si>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</si>
  <si>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</si>
  <si>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</si>
  <si>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</si>
  <si>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</si>
  <si>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</si>
  <si>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</si>
  <si>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</si>
  <si>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</si>
  <si>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</si>
  <si>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</si>
  <si>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</si>
  <si>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</si>
  <si>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</si>
  <si>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</si>
  <si>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</si>
  <si>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</si>
  <si>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</si>
  <si>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</si>
  <si>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</si>
  <si>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</si>
  <si>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</si>
  <si>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</si>
  <si>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</si>
  <si>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</si>
  <si>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</si>
  <si>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</si>
  <si>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</si>
  <si>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</si>
  <si>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</si>
  <si>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</si>
  <si>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</si>
  <si>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</si>
  <si>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</si>
  <si>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</si>
  <si>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</si>
  <si>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</si>
  <si>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</si>
  <si>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</si>
  <si>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</si>
  <si>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</si>
  <si>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</si>
  <si>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</si>
  <si>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</si>
  <si>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</si>
  <si>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</si>
  <si>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</si>
  <si>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</si>
  <si>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</si>
  <si>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</si>
  <si>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</si>
  <si>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</si>
  <si>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</si>
  <si>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</si>
  <si>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</si>
  <si>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</si>
  <si>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</si>
  <si>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</si>
  <si>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</si>
  <si>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</si>
  <si>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</si>
  <si>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</si>
  <si>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</si>
  <si>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</si>
  <si>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</si>
  <si>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</si>
  <si>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</si>
  <si>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</si>
  <si>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</si>
  <si>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</si>
  <si>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</si>
  <si>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</si>
  <si>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</si>
  <si>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</si>
  <si>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</si>
  <si>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</si>
  <si>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</si>
  <si>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</si>
  <si>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</si>
  <si>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</si>
  <si>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</si>
  <si>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</si>
  <si>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</si>
  <si>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</si>
  <si>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</si>
  <si>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</si>
  <si>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</si>
  <si>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</si>
  <si>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</si>
  <si>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</si>
  <si>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</si>
  <si>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</si>
  <si>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</si>
  <si>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</si>
  <si>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</si>
  <si>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</si>
  <si>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</si>
  <si>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</si>
  <si>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</si>
  <si>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</si>
  <si>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</si>
  <si>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</si>
  <si>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</si>
  <si>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</si>
  <si>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</si>
  <si>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</si>
  <si>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</si>
  <si>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</si>
  <si>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</si>
  <si>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</si>
  <si>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</si>
  <si>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</si>
  <si>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</si>
  <si>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</si>
  <si>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</si>
  <si>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</si>
  <si>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</si>
  <si>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</si>
  <si>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</si>
  <si>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</si>
  <si>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</si>
  <si>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</si>
  <si>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</si>
  <si>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</si>
  <si>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</si>
  <si>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</si>
  <si>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</si>
  <si>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</si>
  <si>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</si>
  <si>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</si>
  <si>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</si>
  <si>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</si>
  <si>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</si>
  <si>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</si>
  <si>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</si>
  <si>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</si>
  <si>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</si>
  <si>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</si>
  <si>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</si>
  <si>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</si>
  <si>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</si>
  <si>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</si>
  <si>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</si>
  <si>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</si>
  <si>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</si>
  <si>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</si>
  <si>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</si>
  <si>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</si>
  <si>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</si>
  <si>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</si>
  <si>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</si>
  <si>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</si>
  <si>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</si>
  <si>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</si>
  <si>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</si>
  <si>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</si>
  <si>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</si>
  <si>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</si>
  <si>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</si>
  <si>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</si>
  <si>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</si>
  <si>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</si>
  <si>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</si>
  <si>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</si>
  <si>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</si>
  <si>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</si>
  <si>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</si>
  <si>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</si>
  <si>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</si>
  <si>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</si>
  <si>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</si>
  <si>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</si>
  <si>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</si>
  <si>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</si>
  <si>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</si>
  <si>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</si>
  <si>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</si>
  <si>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</si>
  <si>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</si>
  <si>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</si>
  <si>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</si>
  <si>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</si>
  <si>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</si>
  <si>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</si>
  <si>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</si>
  <si>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</si>
  <si>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</si>
  <si>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</si>
  <si>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</si>
  <si>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</si>
  <si>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</si>
  <si>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</si>
  <si>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</si>
  <si>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</si>
  <si>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</si>
  <si>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</si>
  <si>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</si>
  <si>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</si>
  <si>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</si>
  <si>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</si>
  <si>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</si>
  <si>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</si>
  <si>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</si>
  <si>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</si>
  <si>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</si>
  <si>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</si>
  <si>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</si>
  <si>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</si>
  <si>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</si>
  <si>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</si>
  <si>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</si>
  <si>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</si>
  <si>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</si>
  <si>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</si>
  <si>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</si>
  <si>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</si>
  <si>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</si>
  <si>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</si>
  <si>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</si>
  <si>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</si>
  <si>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</si>
  <si>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</si>
  <si>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</si>
  <si>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</si>
  <si>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</si>
  <si>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</si>
  <si>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</si>
  <si>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</si>
  <si>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</si>
  <si>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</si>
  <si>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</si>
  <si>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</si>
  <si>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</si>
  <si>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</si>
  <si>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</si>
  <si>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</si>
  <si>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</si>
  <si>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</si>
  <si>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</si>
  <si>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</si>
  <si>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</si>
  <si>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</si>
  <si>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</si>
  <si>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</si>
  <si>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</si>
  <si>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</si>
  <si>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</si>
  <si>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</si>
  <si>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</si>
  <si>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</si>
  <si>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</si>
  <si>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</si>
  <si>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</si>
  <si>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</si>
  <si>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</si>
  <si>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</si>
  <si>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</si>
  <si>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</si>
  <si>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</si>
  <si>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</si>
  <si>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</si>
  <si>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</si>
  <si>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</si>
  <si>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</si>
  <si>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</si>
  <si>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</si>
  <si>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</si>
  <si>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</si>
  <si>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</si>
  <si>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</si>
  <si>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</si>
  <si>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</si>
  <si>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</si>
  <si>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</si>
  <si>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</si>
  <si>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</si>
  <si>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</si>
  <si>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</si>
  <si>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</si>
  <si>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</si>
  <si>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</si>
  <si>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</si>
  <si>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</si>
  <si>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</si>
  <si>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</si>
  <si>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</si>
  <si>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</si>
  <si>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</si>
  <si>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</si>
  <si>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</si>
  <si>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</si>
  <si>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</si>
  <si>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</si>
  <si>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</si>
  <si>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</si>
  <si>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</si>
  <si>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</si>
  <si>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</si>
  <si>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</si>
  <si>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</si>
  <si>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</si>
  <si>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</si>
  <si>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</si>
  <si>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</si>
  <si>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</si>
  <si>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</si>
  <si>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</si>
  <si>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</si>
  <si>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</si>
  <si>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</si>
  <si>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</si>
  <si>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</si>
  <si>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</si>
  <si>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</si>
  <si>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</si>
  <si>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</si>
  <si>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</si>
  <si>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</si>
  <si>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</si>
  <si>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</si>
  <si>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</si>
  <si>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</si>
  <si>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</si>
  <si>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</si>
  <si>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</si>
  <si>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</si>
  <si>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</si>
  <si>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</si>
  <si>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</si>
  <si>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</si>
  <si>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</si>
  <si>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</si>
  <si>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</si>
  <si>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</si>
  <si>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</si>
  <si>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</si>
  <si>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</si>
  <si>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</si>
  <si>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</si>
  <si>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</si>
  <si>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</si>
  <si>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</si>
  <si>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</si>
  <si>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</si>
  <si>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</si>
  <si>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</si>
  <si>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</si>
  <si>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</si>
  <si>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</si>
  <si>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</si>
  <si>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</si>
  <si>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</si>
  <si>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</si>
  <si>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</si>
  <si>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</si>
  <si>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</si>
  <si>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</si>
  <si>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</si>
  <si>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</si>
  <si>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</si>
  <si>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</si>
  <si>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</si>
  <si>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</si>
  <si>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</si>
  <si>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</si>
  <si>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</si>
  <si>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</si>
  <si>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</si>
  <si>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</si>
  <si>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</si>
  <si>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</si>
  <si>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</si>
  <si>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</si>
  <si>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</si>
  <si>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</si>
  <si>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</si>
  <si>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</si>
  <si>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</si>
  <si>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</si>
  <si>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</si>
  <si>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</si>
  <si>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</si>
  <si>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</si>
  <si>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</si>
  <si>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</si>
  <si>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</si>
  <si>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</si>
  <si>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</si>
  <si>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</si>
  <si>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</si>
  <si>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</si>
  <si>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</si>
  <si>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</si>
  <si>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</si>
  <si>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</si>
  <si>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</si>
  <si>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</si>
  <si>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</si>
  <si>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</si>
  <si>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</si>
  <si>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</si>
  <si>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</si>
  <si>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</si>
  <si>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</si>
  <si>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</si>
  <si>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</si>
  <si>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</si>
  <si>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</si>
  <si>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</si>
  <si>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</si>
  <si>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</si>
  <si>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</si>
  <si>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</si>
  <si>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</si>
  <si>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</si>
  <si>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</si>
  <si>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</si>
  <si>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</si>
  <si>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</si>
  <si>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</si>
  <si>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</si>
  <si>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</si>
  <si>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</si>
  <si>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</si>
  <si>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</si>
  <si>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</si>
  <si>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</si>
  <si>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</si>
  <si>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</si>
  <si>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</si>
  <si>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</si>
  <si>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</si>
  <si>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</si>
  <si>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</si>
  <si>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</si>
  <si>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</si>
  <si>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</si>
  <si>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</si>
  <si>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</si>
  <si>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</si>
  <si>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</si>
  <si>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</si>
  <si>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</si>
  <si>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</si>
  <si>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</si>
  <si>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</si>
  <si>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</si>
  <si>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</si>
  <si>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</si>
  <si>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</si>
  <si>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</si>
  <si>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</si>
  <si>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</si>
  <si>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</si>
  <si>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</si>
  <si>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</si>
  <si>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</si>
  <si>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</si>
  <si>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</si>
  <si>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</si>
  <si>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</si>
  <si>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</si>
  <si>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</si>
  <si>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</si>
  <si>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</si>
  <si>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</si>
  <si>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</si>
  <si>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</si>
  <si>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</si>
  <si>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</si>
  <si>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</si>
  <si>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</si>
  <si>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</si>
  <si>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</si>
  <si>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</si>
  <si>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</si>
  <si>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</si>
  <si>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</si>
  <si>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</si>
  <si>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</si>
  <si>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</si>
  <si>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</si>
  <si>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</si>
  <si>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</si>
  <si>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</si>
  <si>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</si>
  <si>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</si>
  <si>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</si>
  <si>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</si>
  <si>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</si>
  <si>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</si>
  <si>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</si>
  <si>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</si>
  <si>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</si>
  <si>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</si>
  <si>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</si>
  <si>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</si>
  <si>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</si>
  <si>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</si>
  <si>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</si>
  <si>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</si>
  <si>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</si>
  <si>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</si>
  <si>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</si>
  <si>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</si>
  <si>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</si>
  <si>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</si>
  <si>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</si>
  <si>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</si>
  <si>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</si>
  <si>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</si>
  <si>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</si>
  <si>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</si>
  <si>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</si>
  <si>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</si>
  <si>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</si>
  <si>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</si>
  <si>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</si>
  <si>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</si>
  <si>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</si>
  <si>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</si>
  <si>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</si>
  <si>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</si>
  <si>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</si>
  <si>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</si>
  <si>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</si>
  <si>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</si>
  <si>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</si>
  <si>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</si>
  <si>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</si>
  <si>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</si>
  <si>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</si>
  <si>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</si>
  <si>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</si>
  <si>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</si>
  <si>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</si>
  <si>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</si>
  <si>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</si>
  <si>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</si>
  <si>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</si>
  <si>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</si>
  <si>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</si>
  <si>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</si>
  <si>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</si>
  <si>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</si>
  <si>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</si>
  <si>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</si>
  <si>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</si>
  <si>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</si>
  <si>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</si>
  <si>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</si>
  <si>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</si>
  <si>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</si>
  <si>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</si>
  <si>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</si>
  <si>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</si>
  <si>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</si>
  <si>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</si>
  <si>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</si>
  <si>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</si>
  <si>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</si>
  <si>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</si>
  <si>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</si>
  <si>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</si>
  <si>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</si>
  <si>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</si>
  <si>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</si>
  <si>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</si>
  <si>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</si>
  <si>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</si>
  <si>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</si>
  <si>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</si>
  <si>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</si>
  <si>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</si>
  <si>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</si>
  <si>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</si>
  <si>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</si>
  <si>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</si>
  <si>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</si>
  <si>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</si>
  <si>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</si>
  <si>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</si>
  <si>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</si>
  <si>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</si>
  <si>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</si>
  <si>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</si>
  <si>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</si>
  <si>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</si>
  <si>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</si>
  <si>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</si>
  <si>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</si>
  <si>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</si>
  <si>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</si>
  <si>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</si>
  <si>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</si>
  <si>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</si>
  <si>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</si>
  <si>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</si>
  <si>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</si>
  <si>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</si>
  <si>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</si>
  <si>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</si>
  <si>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</si>
  <si>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</si>
  <si>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</si>
  <si>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</si>
  <si>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</si>
  <si>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</si>
  <si>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</si>
  <si>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</si>
  <si>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</si>
  <si>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</si>
  <si>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</si>
  <si>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</si>
  <si>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</si>
  <si>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</si>
  <si>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</si>
  <si>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</si>
  <si>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</si>
  <si>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</si>
  <si>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</si>
  <si>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</si>
  <si>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</si>
  <si>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</si>
  <si>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</si>
  <si>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</si>
  <si>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</si>
  <si>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</si>
  <si>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</si>
  <si>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</si>
  <si>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</si>
  <si>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</si>
  <si>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</si>
  <si>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</si>
  <si>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</si>
  <si>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</si>
  <si>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</si>
  <si>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</si>
  <si>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</si>
  <si>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</si>
  <si>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</si>
  <si>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</si>
  <si>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</si>
  <si>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</si>
  <si>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</si>
  <si>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</si>
  <si>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</si>
  <si>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</si>
  <si>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</si>
  <si>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</si>
  <si>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</si>
  <si>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</si>
  <si>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</si>
  <si>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</si>
  <si>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</si>
  <si>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</si>
  <si>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</si>
  <si>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</si>
  <si>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</si>
  <si>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</si>
  <si>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</si>
  <si>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</si>
  <si>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</si>
  <si>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</si>
  <si>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</si>
  <si>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</si>
  <si>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</si>
  <si>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</si>
  <si>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</si>
  <si>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</si>
  <si>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</si>
  <si>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</si>
  <si>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</si>
  <si>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</si>
  <si>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</si>
  <si>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</si>
  <si>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</si>
  <si>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</si>
  <si>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</si>
  <si>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</si>
  <si>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</si>
  <si>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</si>
  <si>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</si>
  <si>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</si>
  <si>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</si>
  <si>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</si>
  <si>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</si>
  <si>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</si>
  <si>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</si>
  <si>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</si>
  <si>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</si>
  <si>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</si>
  <si>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</si>
  <si>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</si>
  <si>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</si>
  <si>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</si>
  <si>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</si>
  <si>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</si>
  <si>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</si>
  <si>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</si>
  <si>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</si>
  <si>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</si>
  <si>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</si>
  <si>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</si>
  <si>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</si>
  <si>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</si>
  <si>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</si>
  <si>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</si>
  <si>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</si>
  <si>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</si>
  <si>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</si>
  <si>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</si>
  <si>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</si>
  <si>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</si>
  <si>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</si>
  <si>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</si>
  <si>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</si>
  <si>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</si>
  <si>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</si>
  <si>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</si>
  <si>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</si>
  <si>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</si>
  <si>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</si>
  <si>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</si>
  <si>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</si>
  <si>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</si>
  <si>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</si>
  <si>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</si>
  <si>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</si>
  <si>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</si>
  <si>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</si>
  <si>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</si>
  <si>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</si>
  <si>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</si>
  <si>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</si>
  <si>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</si>
  <si>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</si>
  <si>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</si>
  <si>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</si>
  <si>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</si>
  <si>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</si>
  <si>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</si>
  <si>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</si>
  <si>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</si>
  <si>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</si>
  <si>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</si>
  <si>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</si>
  <si>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</si>
  <si>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</si>
  <si>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</si>
  <si>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</si>
  <si>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</si>
  <si>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</si>
  <si>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</si>
  <si>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</si>
  <si>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</si>
  <si>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</si>
  <si>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</si>
  <si>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</si>
  <si>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</si>
  <si>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</si>
  <si>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</si>
  <si>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</si>
  <si>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</si>
  <si>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</si>
  <si>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</si>
  <si>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</si>
  <si>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</si>
  <si>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</si>
  <si>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</si>
  <si>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</si>
  <si>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</si>
  <si>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</si>
  <si>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</si>
  <si>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</si>
  <si>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</si>
  <si>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</si>
  <si>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</si>
  <si>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</si>
  <si>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</si>
  <si>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</si>
  <si>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</si>
  <si>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</si>
  <si>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</si>
  <si>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</si>
  <si>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</si>
  <si>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</si>
  <si>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</si>
  <si>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</si>
  <si>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</si>
  <si>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</si>
  <si>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</si>
  <si>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</si>
  <si>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</si>
  <si>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</si>
  <si>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</si>
  <si>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</si>
  <si>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</si>
  <si>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</si>
  <si>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</si>
  <si>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</si>
  <si>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</si>
  <si>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</si>
  <si>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</si>
  <si>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</si>
  <si>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</si>
  <si>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</si>
  <si>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</si>
  <si>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</si>
  <si>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</si>
  <si>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</si>
  <si>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</si>
  <si>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</si>
  <si>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</si>
  <si>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</si>
  <si>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</si>
  <si>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</si>
  <si>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</si>
  <si>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</si>
  <si>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</si>
  <si>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</si>
  <si>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</si>
  <si>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</si>
  <si>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</si>
  <si>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</si>
  <si>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</si>
  <si>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</si>
  <si>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</si>
  <si>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</si>
  <si>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</si>
  <si>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</si>
  <si>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</si>
  <si>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</si>
  <si>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</si>
  <si>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</si>
  <si>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</si>
  <si>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</si>
  <si>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</si>
  <si>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</si>
  <si>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</si>
  <si>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</si>
  <si>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</si>
  <si>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</si>
  <si>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</si>
  <si>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</si>
  <si>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</si>
  <si>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</si>
  <si>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</si>
  <si>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</si>
  <si>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</si>
  <si>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</si>
  <si>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</si>
  <si>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</si>
  <si>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</si>
  <si>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</si>
  <si>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</si>
  <si>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</si>
  <si>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</si>
  <si>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</si>
  <si>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</si>
  <si>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</si>
  <si>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</si>
  <si>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</si>
  <si>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</si>
  <si>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</si>
  <si>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</si>
  <si>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</si>
  <si>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</si>
  <si>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</si>
  <si>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</si>
  <si>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</si>
  <si>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</si>
  <si>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</si>
  <si>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</si>
  <si>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</si>
  <si>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</si>
  <si>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</si>
  <si>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</si>
  <si>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</si>
  <si>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</si>
  <si>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</si>
  <si>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</si>
  <si>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</si>
  <si>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</si>
  <si>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</si>
  <si>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</si>
  <si>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</si>
  <si>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</si>
  <si>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</si>
  <si>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</si>
  <si>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</si>
  <si>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</si>
  <si>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</si>
  <si>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</si>
  <si>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</si>
  <si>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</si>
  <si>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</si>
  <si>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</si>
  <si>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</si>
  <si>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</si>
  <si>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</si>
  <si>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</si>
  <si>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</si>
  <si>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</si>
  <si>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</si>
  <si>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</si>
  <si>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</si>
  <si>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</si>
  <si>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</si>
  <si>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</si>
  <si>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</si>
  <si>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</si>
  <si>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</si>
  <si>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</si>
  <si>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</si>
  <si>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</si>
  <si>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</si>
  <si>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</si>
  <si>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</si>
  <si>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</si>
  <si>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</si>
  <si>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</si>
  <si>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</si>
  <si>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</si>
  <si>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</si>
  <si>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</si>
  <si>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</si>
  <si>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</si>
  <si>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</si>
  <si>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</si>
  <si>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</si>
  <si>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</si>
  <si>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</si>
  <si>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</si>
  <si>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</si>
  <si>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</si>
  <si>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</si>
  <si>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</si>
  <si>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</si>
  <si>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</si>
  <si>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</si>
  <si>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</si>
  <si>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</si>
  <si>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</si>
  <si>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</si>
  <si>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</si>
  <si>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</si>
  <si>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</si>
  <si>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</si>
  <si>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</si>
  <si>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</si>
  <si>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</si>
  <si>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</si>
  <si>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</si>
  <si>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</si>
  <si>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</si>
  <si>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</si>
  <si>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</si>
  <si>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</si>
  <si>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</si>
  <si>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</si>
  <si>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</si>
  <si>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</si>
  <si>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</si>
  <si>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</si>
  <si>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</si>
  <si>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</si>
  <si>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</si>
  <si>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</si>
  <si>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</si>
  <si>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</si>
  <si>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</si>
  <si>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</si>
  <si>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</si>
  <si>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</si>
  <si>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</si>
  <si>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</si>
  <si>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</si>
  <si>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</si>
  <si>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</si>
  <si>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</si>
  <si>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</si>
  <si>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</si>
  <si>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</si>
  <si>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</si>
  <si>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</si>
  <si>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</si>
  <si>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</si>
  <si>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</si>
  <si>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</si>
  <si>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</si>
  <si>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</si>
  <si>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</si>
  <si>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</si>
  <si>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</si>
  <si>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</si>
  <si>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</si>
  <si>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</si>
  <si>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</si>
  <si>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</si>
  <si>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</si>
  <si>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</si>
  <si>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</si>
  <si>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</si>
  <si>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</si>
  <si>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</si>
  <si>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</si>
  <si>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</si>
  <si>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</si>
  <si>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</si>
  <si>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</si>
  <si>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</si>
  <si>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</si>
  <si>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</si>
  <si>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</si>
  <si>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</si>
  <si>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</si>
  <si>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</si>
  <si>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</si>
  <si>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</si>
  <si>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</si>
  <si>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</si>
  <si>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</si>
  <si>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</si>
  <si>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</si>
  <si>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</si>
  <si>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</si>
  <si>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</si>
  <si>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</si>
  <si>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</si>
  <si>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</si>
  <si>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</si>
  <si>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</si>
  <si>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</si>
  <si>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</si>
  <si>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</si>
  <si>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</si>
  <si>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</si>
  <si>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</si>
  <si>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</si>
  <si>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</si>
  <si>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</si>
  <si>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</si>
  <si>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</si>
  <si>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</si>
  <si>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</si>
  <si>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</si>
  <si>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</si>
  <si>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</si>
  <si>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</si>
  <si>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</si>
  <si>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</si>
  <si>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</si>
  <si>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</si>
  <si>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</si>
  <si>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</si>
  <si>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</si>
  <si>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</si>
  <si>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</si>
  <si>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</si>
  <si>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</si>
  <si>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</si>
  <si>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</si>
  <si>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</si>
  <si>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</si>
  <si>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</si>
  <si>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</si>
  <si>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</si>
  <si>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</si>
  <si>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</si>
  <si>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</si>
  <si>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</si>
  <si>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</si>
  <si>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</si>
  <si>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</si>
  <si>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</si>
  <si>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</si>
  <si>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</si>
  <si>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</si>
  <si>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</si>
  <si>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</si>
  <si>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</si>
  <si>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</si>
  <si>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</si>
  <si>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</si>
  <si>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</si>
  <si>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</si>
  <si>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</si>
  <si>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</si>
  <si>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</si>
  <si>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</si>
  <si>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</si>
  <si>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</si>
  <si>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</si>
  <si>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</si>
  <si>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</si>
  <si>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</si>
  <si>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</si>
  <si>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</si>
  <si>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</si>
  <si>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</si>
  <si>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</si>
  <si>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</si>
  <si>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</si>
  <si>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</si>
  <si>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</si>
  <si>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</si>
  <si>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</si>
  <si>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</si>
  <si>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</si>
  <si>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</si>
  <si>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</si>
  <si>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</si>
  <si>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</si>
  <si>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</si>
  <si>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</si>
  <si>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</si>
  <si>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</si>
  <si>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</si>
  <si>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</si>
  <si>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</si>
  <si>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</si>
  <si>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</si>
  <si>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</si>
  <si>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</si>
  <si>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</si>
  <si>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</si>
  <si>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</si>
  <si>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</si>
  <si>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</si>
  <si>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</si>
  <si>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</si>
  <si>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</si>
  <si>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</si>
  <si>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</si>
  <si>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</si>
  <si>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</si>
  <si>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</si>
  <si>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</si>
  <si>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</si>
  <si>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</si>
  <si>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</si>
  <si>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</si>
  <si>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</si>
  <si>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</si>
  <si>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</si>
  <si>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</si>
  <si>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</si>
  <si>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</si>
  <si>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</si>
  <si>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</si>
  <si>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</si>
  <si>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</si>
  <si>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</si>
  <si>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</si>
  <si>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</si>
  <si>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</si>
  <si>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</si>
  <si>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</si>
  <si>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</si>
  <si>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</si>
  <si>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</si>
  <si>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</si>
  <si>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</si>
  <si>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</si>
  <si>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</si>
  <si>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</si>
  <si>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</si>
  <si>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</si>
  <si>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</si>
  <si>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</si>
  <si>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</si>
  <si>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</si>
  <si>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</si>
  <si>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</si>
  <si>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</si>
  <si>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</si>
  <si>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</si>
  <si>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</si>
  <si>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</si>
  <si>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</si>
  <si>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</si>
  <si>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</si>
  <si>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</si>
  <si>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</si>
  <si>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</si>
  <si>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</si>
  <si>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</si>
  <si>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</si>
  <si>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</si>
  <si>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</si>
  <si>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</si>
  <si>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</si>
  <si>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</si>
  <si>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</si>
  <si>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</si>
  <si>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</si>
  <si>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</si>
  <si>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</si>
  <si>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</si>
  <si>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</si>
  <si>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</si>
  <si>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</si>
  <si>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</si>
  <si>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</si>
  <si>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</si>
  <si>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</si>
  <si>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</si>
  <si>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</si>
  <si>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</si>
  <si>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</si>
  <si>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</si>
  <si>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</si>
  <si>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</si>
  <si>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</si>
  <si>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</si>
  <si>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</si>
  <si>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</si>
  <si>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</si>
  <si>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</si>
  <si>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</si>
  <si>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</si>
  <si>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</si>
  <si>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</si>
  <si>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</si>
  <si>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</si>
  <si>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</si>
  <si>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</si>
  <si>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</si>
  <si>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</si>
  <si>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</si>
  <si>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</si>
  <si>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</si>
  <si>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</si>
  <si>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</si>
  <si>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</si>
  <si>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</si>
  <si>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</si>
  <si>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</si>
  <si>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</si>
  <si>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</si>
  <si>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</si>
  <si>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</si>
  <si>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</si>
  <si>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</si>
  <si>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</si>
  <si>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</si>
  <si>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</si>
  <si>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</si>
  <si>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</si>
  <si>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</si>
  <si>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</si>
  <si>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</si>
  <si>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</si>
  <si>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</si>
  <si>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</si>
  <si>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</si>
  <si>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</si>
  <si>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</si>
  <si>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</si>
  <si>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</si>
  <si>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</si>
  <si>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</si>
  <si>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</si>
  <si>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</si>
  <si>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</si>
  <si>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</si>
  <si>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</si>
  <si>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</si>
  <si>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</si>
  <si>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</si>
  <si>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</si>
  <si>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</si>
  <si>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</si>
  <si>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</si>
  <si>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</si>
  <si>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</si>
  <si>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</si>
  <si>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</si>
  <si>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</si>
  <si>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</si>
  <si>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</si>
  <si>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</si>
  <si>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</si>
  <si>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</si>
  <si>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</si>
  <si>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</si>
  <si>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</si>
  <si>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</si>
  <si>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</si>
  <si>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</si>
  <si>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</si>
  <si>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</si>
  <si>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</si>
  <si>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</si>
  <si>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</si>
  <si>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</si>
  <si>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</si>
  <si>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</si>
  <si>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</si>
  <si>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</si>
  <si>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</si>
  <si>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</si>
  <si>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</si>
  <si>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</si>
  <si>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</si>
  <si>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</si>
  <si>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</si>
  <si>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</si>
  <si>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</si>
  <si>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</si>
  <si>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</si>
  <si>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</si>
  <si>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</si>
  <si>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</si>
  <si>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</si>
  <si>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</si>
  <si>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</si>
  <si>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</si>
  <si>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</si>
  <si>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</si>
  <si>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</si>
  <si>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</si>
  <si>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</si>
  <si>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</si>
  <si>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</si>
  <si>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</si>
  <si>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</si>
  <si>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</si>
  <si>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</si>
  <si>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</si>
  <si>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</si>
  <si>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</si>
  <si>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</si>
  <si>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</si>
  <si>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</si>
  <si>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</si>
  <si>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</si>
  <si>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</si>
  <si>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</si>
  <si>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</si>
  <si>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</si>
  <si>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</si>
  <si>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</si>
  <si>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</si>
  <si>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</si>
  <si>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</si>
  <si>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</si>
  <si>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</si>
  <si>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</si>
  <si>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</si>
  <si>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</si>
  <si>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</si>
  <si>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</si>
  <si>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</si>
  <si>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</si>
  <si>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</si>
  <si>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</si>
  <si>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</si>
  <si>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</si>
  <si>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</si>
  <si>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</si>
  <si>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</si>
  <si>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</si>
  <si>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</si>
  <si>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</si>
  <si>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</si>
  <si>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</si>
  <si>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</si>
  <si>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</si>
  <si>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</si>
  <si>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</si>
  <si>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</si>
  <si>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</si>
  <si>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</si>
  <si>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</si>
  <si>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</si>
  <si>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</si>
  <si>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</si>
  <si>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</si>
  <si>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</si>
  <si>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</si>
  <si>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</si>
  <si>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</si>
  <si>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</si>
  <si>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</si>
  <si>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</si>
  <si>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</si>
  <si>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</si>
  <si>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</si>
  <si>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</si>
  <si>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</si>
  <si>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</si>
  <si>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</si>
  <si>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</si>
  <si>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</si>
  <si>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</si>
  <si>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</si>
  <si>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</si>
  <si>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</si>
  <si>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</si>
  <si>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</si>
  <si>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</si>
  <si>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</si>
  <si>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</si>
  <si>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</si>
  <si>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</si>
  <si>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</si>
  <si>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</si>
  <si>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</si>
  <si>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</si>
  <si>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</si>
  <si>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</si>
  <si>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</si>
  <si>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</si>
  <si>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</si>
  <si>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</si>
  <si>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</si>
  <si>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</si>
  <si>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</si>
  <si>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</si>
  <si>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</si>
  <si>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</si>
  <si>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</si>
  <si>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</si>
  <si>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</si>
  <si>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</si>
  <si>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</si>
  <si>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</si>
  <si>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</si>
  <si>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</si>
  <si>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</si>
  <si>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</si>
  <si>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</si>
  <si>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</si>
  <si>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</si>
  <si>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</si>
  <si>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</si>
  <si>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</si>
  <si>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</si>
  <si>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</si>
  <si>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</si>
  <si>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</si>
  <si>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</si>
  <si>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</si>
  <si>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</si>
  <si>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</si>
  <si>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</si>
  <si>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</si>
  <si>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</si>
  <si>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</si>
  <si>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</si>
  <si>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</si>
  <si>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</si>
  <si>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</si>
  <si>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</si>
  <si>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</si>
  <si>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</si>
  <si>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</si>
  <si>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</si>
  <si>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</si>
  <si>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</si>
  <si>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</si>
  <si>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</si>
  <si>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</si>
  <si>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</si>
  <si>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</si>
  <si>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</si>
  <si>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</si>
  <si>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</si>
  <si>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</si>
  <si>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</si>
  <si>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</si>
  <si>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</si>
  <si>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</si>
  <si>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</si>
  <si>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</si>
  <si>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</si>
  <si>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</si>
  <si>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</si>
  <si>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</si>
  <si>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</si>
  <si>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</si>
  <si>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</si>
  <si>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</si>
  <si>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</si>
  <si>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</si>
  <si>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</si>
  <si>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</si>
  <si>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</si>
  <si>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</si>
  <si>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</si>
  <si>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</si>
  <si>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</si>
  <si>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</si>
  <si>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</si>
  <si>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</si>
  <si>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</si>
  <si>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</si>
  <si>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</si>
  <si>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</si>
  <si>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</si>
  <si>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</si>
  <si>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</si>
  <si>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</si>
  <si>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</si>
  <si>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</si>
  <si>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</si>
  <si>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</si>
  <si>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</si>
  <si>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</si>
  <si>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</si>
  <si>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</si>
  <si>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</si>
  <si>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</si>
  <si>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</si>
  <si>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</si>
  <si>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</si>
  <si>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</si>
  <si>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</si>
  <si>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</si>
  <si>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</si>
  <si>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</si>
  <si>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</si>
  <si>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</si>
  <si>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</si>
  <si>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</si>
  <si>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</si>
  <si>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</si>
  <si>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</si>
  <si>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</si>
  <si>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</si>
  <si>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</si>
  <si>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</si>
  <si>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</si>
  <si>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</si>
  <si>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</si>
  <si>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</si>
  <si>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</si>
  <si>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</si>
  <si>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</si>
  <si>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</si>
  <si>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</si>
  <si>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</si>
  <si>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</si>
  <si>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</si>
  <si>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</si>
  <si>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</si>
  <si>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</si>
  <si>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</si>
  <si>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</si>
  <si>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</si>
  <si>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</si>
  <si>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</si>
  <si>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</si>
  <si>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</si>
  <si>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</si>
  <si>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</si>
  <si>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</si>
  <si>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</si>
  <si>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</si>
  <si>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</si>
  <si>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</si>
  <si>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</si>
  <si>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</si>
  <si>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</si>
  <si>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</si>
  <si>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</si>
  <si>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</si>
  <si>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</si>
  <si>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</si>
  <si>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</si>
  <si>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</si>
  <si>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</si>
  <si>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</si>
  <si>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</si>
  <si>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</si>
  <si>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</si>
  <si>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</si>
  <si>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</si>
  <si>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</si>
  <si>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</si>
  <si>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</si>
  <si>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</si>
  <si>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</si>
  <si>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</si>
  <si>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</si>
  <si>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</si>
  <si>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</si>
  <si>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</si>
  <si>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</si>
  <si>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</si>
  <si>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</si>
  <si>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</si>
  <si>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</si>
  <si>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</si>
  <si>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</si>
  <si>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</si>
  <si>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</si>
  <si>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</si>
  <si>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</si>
  <si>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</si>
  <si>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</si>
  <si>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</si>
  <si>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</si>
  <si>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</si>
  <si>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</si>
  <si>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</si>
  <si>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</si>
  <si>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</si>
  <si>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</si>
  <si>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</si>
  <si>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</si>
  <si>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</si>
  <si>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</si>
  <si>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</si>
  <si>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</si>
  <si>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</si>
  <si>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</si>
  <si>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</si>
  <si>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</si>
  <si>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</si>
  <si>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</si>
  <si>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</si>
  <si>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</si>
  <si>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</si>
  <si>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</si>
  <si>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</si>
  <si>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</si>
  <si>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</si>
  <si>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</si>
  <si>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</si>
  <si>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</si>
  <si>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</si>
  <si>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</si>
  <si>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</si>
  <si>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</si>
  <si>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</si>
  <si>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</si>
  <si>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</si>
  <si>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</si>
  <si>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</si>
  <si>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</si>
  <si>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</si>
  <si>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</si>
  <si>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</si>
  <si>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</si>
  <si>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</si>
  <si>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</si>
  <si>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</si>
  <si>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</si>
  <si>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</si>
  <si>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</si>
  <si>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</si>
  <si>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</si>
  <si>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</si>
  <si>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</si>
  <si>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</si>
  <si>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</si>
  <si>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</si>
  <si>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</si>
  <si>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</si>
  <si>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</si>
  <si>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</si>
  <si>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</si>
  <si>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</si>
  <si>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</si>
  <si>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</si>
  <si>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</si>
  <si>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</si>
  <si>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</si>
  <si>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</si>
  <si>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</si>
  <si>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</si>
  <si>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</si>
  <si>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</si>
  <si>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</si>
  <si>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</si>
  <si>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</si>
  <si>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</si>
  <si>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</si>
  <si>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</si>
  <si>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</si>
  <si>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</si>
  <si>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</si>
  <si>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</si>
  <si>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</si>
  <si>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</si>
  <si>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</si>
  <si>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</si>
  <si>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</si>
  <si>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</si>
  <si>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</si>
  <si>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</si>
  <si>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</si>
  <si>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</si>
  <si>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</si>
  <si>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</si>
  <si>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</si>
  <si>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</si>
  <si>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</si>
  <si>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</si>
  <si>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</si>
  <si>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</si>
  <si>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</si>
  <si>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</si>
  <si>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</si>
  <si>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</si>
  <si>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</si>
  <si>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</si>
  <si>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</si>
  <si>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</si>
  <si>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</si>
  <si>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</si>
  <si>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</si>
  <si>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</si>
  <si>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</si>
  <si>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</si>
  <si>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</si>
  <si>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</si>
  <si>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</si>
  <si>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</si>
  <si>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</si>
  <si>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</si>
  <si>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</si>
  <si>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</si>
  <si>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</si>
  <si>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</si>
  <si>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</si>
  <si>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</si>
  <si>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</si>
  <si>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</si>
  <si>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</si>
  <si>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</si>
  <si>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</si>
  <si>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</si>
  <si>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</si>
  <si>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</si>
  <si>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</si>
  <si>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</si>
  <si>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</si>
  <si>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</si>
  <si>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</si>
  <si>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</si>
  <si>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</si>
  <si>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</si>
  <si>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</si>
  <si>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</si>
  <si>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</si>
  <si>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</si>
  <si>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</si>
  <si>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</si>
  <si>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</si>
  <si>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</si>
  <si>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</si>
  <si>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</si>
  <si>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</si>
  <si>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</si>
  <si>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</si>
  <si>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</si>
  <si>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</si>
  <si>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</si>
  <si>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</si>
  <si>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</si>
  <si>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</si>
  <si>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</si>
  <si>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</si>
  <si>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</si>
  <si>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</si>
  <si>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</si>
  <si>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</si>
  <si>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</si>
  <si>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</si>
  <si>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</si>
  <si>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</si>
  <si>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</si>
  <si>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</si>
  <si>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</si>
  <si>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</si>
  <si>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</si>
  <si>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</si>
  <si>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</si>
  <si>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</si>
  <si>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</si>
  <si>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</si>
  <si>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</si>
  <si>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</si>
  <si>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</si>
  <si>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</si>
  <si>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</si>
  <si>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</si>
  <si>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</si>
  <si>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</si>
  <si>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</si>
  <si>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</si>
  <si>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</si>
  <si>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</si>
  <si>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</si>
  <si>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</si>
  <si>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</si>
  <si>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</si>
  <si>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</si>
  <si>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</si>
  <si>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</si>
  <si>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</si>
  <si>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</si>
  <si>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</si>
  <si>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</si>
  <si>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</si>
  <si>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</si>
  <si>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</si>
  <si>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</si>
  <si>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</si>
  <si>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</si>
  <si>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</si>
  <si>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</si>
  <si>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</si>
  <si>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</si>
  <si>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</si>
  <si>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</si>
  <si>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</si>
  <si>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</si>
  <si>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</si>
  <si>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</si>
  <si>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</si>
  <si>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</si>
  <si>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</si>
  <si>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</si>
  <si>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</si>
  <si>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</si>
  <si>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</si>
  <si>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</si>
  <si>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</si>
  <si>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</si>
  <si>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</si>
  <si>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</si>
  <si>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</si>
  <si>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</si>
  <si>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</si>
  <si>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</si>
  <si>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</si>
  <si>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</si>
  <si>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</si>
  <si>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</si>
  <si>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</si>
  <si>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</si>
  <si>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</si>
  <si>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</si>
  <si>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</si>
  <si>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</si>
  <si>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</si>
  <si>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</si>
  <si>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</si>
  <si>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</si>
  <si>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</si>
  <si>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</si>
  <si>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</si>
  <si>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</si>
  <si>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</si>
  <si>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</si>
  <si>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</si>
  <si>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</si>
  <si>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</si>
  <si>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</si>
  <si>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</si>
  <si>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</si>
  <si>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</si>
  <si>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</si>
  <si>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</si>
  <si>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</si>
  <si>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</si>
  <si>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</si>
  <si>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</si>
  <si>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</si>
  <si>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</si>
  <si>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</si>
  <si>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</si>
  <si>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</si>
  <si>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</si>
  <si>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</si>
  <si>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</si>
  <si>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</si>
  <si>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</si>
  <si>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</si>
  <si>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</si>
  <si>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</si>
  <si>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</si>
  <si>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</si>
  <si>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</si>
  <si>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</si>
  <si>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</si>
  <si>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</si>
  <si>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</si>
  <si>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</si>
  <si>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</si>
  <si>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</si>
  <si>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</si>
  <si>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</si>
  <si>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</si>
  <si>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</si>
  <si>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</si>
  <si>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</si>
  <si>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</si>
  <si>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</si>
  <si>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</si>
  <si>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</si>
  <si>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</si>
  <si>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</si>
  <si>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</si>
  <si>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</si>
  <si>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</si>
  <si>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</si>
  <si>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</si>
  <si>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</si>
  <si>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</si>
  <si>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</si>
  <si>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</si>
  <si>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</si>
  <si>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</si>
  <si>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</si>
  <si>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</si>
  <si>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</si>
  <si>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</si>
  <si>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</si>
  <si>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</si>
  <si>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</si>
  <si>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</si>
  <si>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</si>
  <si>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</si>
  <si>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</si>
  <si>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</si>
  <si>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</si>
  <si>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</si>
  <si>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</si>
  <si>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</si>
  <si>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</si>
  <si>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</si>
  <si>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</si>
  <si>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</si>
  <si>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</si>
  <si>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</si>
  <si>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</si>
  <si>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</si>
  <si>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</si>
  <si>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</si>
  <si>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</si>
  <si>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</si>
  <si>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</si>
  <si>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</si>
  <si>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</si>
  <si>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</si>
  <si>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</si>
  <si>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</si>
  <si>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</si>
  <si>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</si>
  <si>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</si>
  <si>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</si>
  <si>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</si>
  <si>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</si>
  <si>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</si>
  <si>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</si>
  <si>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</si>
  <si>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</si>
  <si>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</si>
  <si>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</si>
  <si>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</si>
  <si>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</si>
  <si>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</si>
  <si>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</si>
  <si>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</si>
  <si>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</si>
  <si>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</si>
  <si>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</si>
  <si>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</si>
  <si>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</si>
  <si>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</si>
  <si>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</si>
  <si>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</si>
  <si>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</si>
  <si>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</si>
  <si>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</si>
  <si>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</si>
  <si>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</si>
  <si>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</si>
  <si>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</si>
  <si>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</si>
  <si>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</si>
  <si>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</si>
  <si>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</si>
  <si>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</si>
  <si>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</si>
  <si>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</si>
  <si>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</si>
  <si>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</si>
  <si>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</si>
  <si>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</si>
  <si>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</si>
  <si>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</si>
  <si>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</si>
  <si>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</si>
  <si>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</si>
  <si>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</si>
  <si>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</si>
  <si>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</si>
  <si>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</si>
  <si>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</si>
  <si>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</si>
  <si>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</si>
  <si>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</si>
  <si>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</si>
  <si>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</si>
  <si>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</si>
  <si>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</si>
  <si>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</si>
  <si>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</si>
  <si>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</si>
  <si>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</si>
  <si>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</si>
  <si>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</si>
  <si>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</si>
  <si>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</si>
  <si>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</si>
  <si>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</si>
  <si>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</si>
  <si>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</si>
  <si>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</si>
  <si>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</si>
  <si>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</si>
  <si>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</si>
  <si>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</si>
  <si>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</si>
  <si>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</si>
  <si>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</si>
  <si>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</si>
  <si>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</si>
  <si>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</si>
  <si>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</si>
  <si>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</si>
  <si>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</si>
  <si>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</si>
  <si>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</si>
  <si>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</si>
  <si>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</si>
  <si>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</si>
  <si>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</si>
  <si>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</si>
  <si>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</si>
  <si>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</si>
  <si>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</si>
  <si>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</si>
  <si>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</si>
  <si>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</si>
  <si>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</si>
  <si>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</si>
  <si>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</si>
  <si>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</si>
  <si>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</si>
  <si>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</si>
  <si>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</si>
  <si>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</si>
  <si>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</si>
  <si>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</si>
  <si>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</si>
  <si>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</si>
  <si>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</si>
  <si>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</si>
  <si>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</si>
  <si>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</si>
  <si>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</si>
  <si>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</si>
  <si>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</si>
  <si>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</si>
  <si>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</si>
  <si>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</si>
  <si>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</si>
  <si>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</si>
  <si>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</si>
  <si>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</si>
  <si>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</si>
  <si>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</si>
  <si>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</si>
  <si>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</si>
  <si>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</si>
  <si>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</si>
  <si>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</si>
  <si>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</si>
  <si>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</si>
  <si>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</si>
  <si>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</si>
  <si>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</si>
  <si>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</si>
  <si>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</si>
  <si>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</si>
  <si>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</si>
  <si>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</si>
  <si>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</si>
  <si>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</si>
  <si>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</si>
  <si>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</si>
  <si>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</si>
  <si>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</si>
  <si>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</si>
  <si>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</si>
  <si>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</si>
  <si>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</si>
  <si>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</si>
  <si>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</si>
  <si>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</si>
  <si>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</si>
  <si>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</si>
  <si>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</si>
  <si>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</si>
  <si>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</si>
  <si>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</si>
  <si>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</si>
  <si>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</si>
  <si>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</si>
  <si>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</si>
  <si>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</si>
  <si>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</si>
  <si>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</si>
  <si>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</si>
  <si>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</si>
  <si>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</si>
  <si>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</si>
  <si>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</si>
  <si>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</si>
  <si>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</si>
  <si>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</si>
  <si>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</si>
  <si>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</si>
  <si>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</si>
  <si>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</si>
  <si>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</si>
  <si>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</si>
  <si>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</si>
  <si>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</si>
  <si>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</si>
  <si>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</si>
  <si>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</si>
  <si>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</si>
  <si>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</si>
  <si>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</si>
  <si>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</si>
  <si>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</si>
  <si>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</si>
  <si>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</si>
  <si>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</si>
  <si>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</si>
  <si>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</si>
  <si>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</si>
  <si>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</si>
  <si>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</si>
  <si>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</si>
  <si>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</si>
  <si>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</si>
  <si>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</si>
  <si>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</si>
  <si>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</si>
  <si>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</si>
  <si>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</si>
  <si>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</si>
  <si>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</si>
  <si>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</si>
  <si>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</si>
  <si>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</si>
  <si>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</si>
  <si>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</si>
  <si>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</si>
  <si>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</si>
  <si>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</si>
  <si>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</si>
  <si>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</si>
  <si>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</si>
  <si>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</si>
  <si>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</si>
  <si>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</si>
  <si>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</si>
  <si>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</si>
  <si>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</si>
  <si>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</si>
  <si>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</si>
  <si>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</si>
  <si>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</si>
  <si>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</si>
  <si>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</si>
  <si>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</si>
  <si>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</si>
  <si>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</si>
  <si>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</si>
  <si>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</si>
  <si>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</si>
  <si>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</si>
  <si>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</si>
  <si>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</si>
  <si>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</si>
  <si>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</si>
  <si>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</si>
  <si>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</si>
  <si>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</si>
  <si>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</si>
  <si>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</si>
  <si>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</si>
  <si>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</si>
  <si>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</si>
  <si>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</si>
  <si>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</si>
  <si>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</si>
  <si>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</si>
  <si>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</si>
  <si>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</si>
  <si>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</si>
  <si>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</si>
  <si>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</si>
  <si>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</si>
  <si>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</si>
  <si>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</si>
  <si>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</si>
  <si>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</si>
  <si>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</si>
  <si>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</si>
  <si>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</si>
  <si>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</si>
  <si>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</si>
  <si>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</si>
  <si>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</si>
  <si>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</si>
  <si>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</si>
  <si>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</si>
  <si>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</si>
  <si>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</si>
  <si>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</si>
  <si>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</si>
  <si>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</si>
  <si>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</si>
  <si>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</si>
  <si>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</si>
  <si>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</si>
  <si>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</si>
  <si>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</si>
  <si>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</si>
  <si>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</si>
  <si>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</si>
  <si>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</si>
  <si>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</si>
  <si>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</si>
  <si>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</si>
  <si>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</si>
  <si>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</si>
  <si>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</si>
  <si>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</si>
  <si>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</si>
  <si>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</si>
  <si>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</si>
  <si>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</si>
  <si>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</si>
  <si>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</si>
  <si>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</si>
  <si>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</si>
  <si>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</si>
  <si>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</si>
  <si>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</si>
  <si>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</si>
  <si>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</si>
  <si>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</si>
  <si>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</si>
  <si>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</si>
  <si>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</si>
  <si>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</si>
  <si>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</si>
  <si>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</si>
  <si>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</si>
  <si>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</si>
  <si>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</si>
  <si>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</si>
  <si>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</si>
  <si>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</si>
  <si>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</si>
  <si>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</si>
  <si>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</si>
  <si>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</si>
  <si>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</si>
  <si>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</si>
  <si>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</si>
  <si>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</si>
  <si>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</si>
  <si>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</si>
  <si>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</si>
  <si>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</si>
  <si>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</si>
  <si>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</si>
  <si>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</si>
  <si>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</si>
  <si>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</si>
  <si>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</si>
  <si>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</si>
  <si>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</si>
  <si>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</si>
  <si>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</si>
  <si>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</si>
  <si>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</si>
  <si>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</si>
  <si>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</si>
  <si>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</si>
  <si>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</si>
  <si>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</si>
  <si>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</si>
  <si>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</si>
  <si>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</si>
  <si>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</si>
  <si>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</si>
  <si>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</si>
  <si>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</si>
  <si>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</si>
  <si>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</si>
  <si>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</si>
  <si>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</si>
  <si>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</si>
  <si>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</si>
  <si>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</si>
  <si>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</si>
  <si>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</si>
  <si>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</si>
  <si>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</si>
  <si>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</si>
  <si>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</si>
  <si>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</si>
  <si>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</si>
  <si>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</si>
  <si>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</si>
  <si>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</si>
  <si>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</si>
  <si>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</si>
  <si>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</si>
  <si>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</si>
  <si>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</si>
  <si>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</si>
  <si>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</si>
  <si>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</si>
  <si>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</si>
  <si>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</si>
  <si>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</si>
  <si>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</si>
  <si>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</si>
  <si>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</si>
  <si>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</si>
  <si>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</si>
  <si>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</si>
  <si>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</si>
  <si>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</si>
  <si>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</si>
  <si>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</si>
  <si>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</si>
  <si>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</si>
  <si>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</si>
  <si>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</si>
  <si>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</si>
  <si>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</si>
  <si>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</si>
  <si>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</si>
  <si>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</si>
  <si>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</si>
  <si>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</si>
  <si>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</si>
  <si>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</si>
  <si>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</si>
  <si>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</si>
  <si>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</si>
  <si>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</si>
  <si>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</si>
  <si>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</si>
  <si>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</si>
  <si>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</si>
  <si>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</si>
  <si>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</si>
  <si>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</si>
  <si>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</si>
  <si>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</si>
  <si>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</si>
  <si>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</si>
  <si>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</si>
  <si>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</si>
  <si>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</si>
  <si>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</si>
  <si>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</si>
  <si>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</si>
  <si>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</si>
  <si>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</si>
  <si>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</si>
  <si>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</si>
  <si>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</si>
  <si>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</si>
  <si>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</si>
  <si>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</si>
  <si>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</si>
  <si>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</si>
  <si>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</si>
  <si>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</si>
  <si>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</si>
  <si>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</si>
  <si>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</si>
  <si>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</si>
  <si>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</si>
  <si>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</si>
  <si>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</si>
  <si>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</si>
  <si>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</si>
  <si>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</si>
  <si>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</si>
  <si>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</si>
  <si>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</si>
  <si>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</si>
  <si>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</si>
  <si>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</si>
  <si>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</si>
  <si>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</si>
  <si>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</si>
  <si>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</si>
  <si>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</si>
  <si>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</si>
  <si>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</si>
  <si>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</si>
  <si>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</si>
  <si>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</si>
  <si>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</si>
  <si>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</si>
  <si>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</si>
  <si>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</si>
  <si>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</si>
  <si>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</si>
  <si>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</si>
  <si>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</si>
  <si>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</si>
  <si>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</si>
  <si>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</si>
  <si>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</si>
  <si>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</si>
  <si>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</si>
  <si>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</si>
  <si>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</si>
  <si>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</si>
  <si>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</si>
  <si>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</si>
  <si>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</si>
  <si>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</si>
  <si>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</si>
  <si>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</si>
  <si>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</si>
  <si>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</si>
  <si>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</si>
  <si>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</si>
  <si>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</si>
  <si>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</si>
  <si>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</si>
  <si>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</si>
  <si>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</si>
  <si>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</si>
  <si>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</si>
  <si>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</si>
  <si>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</si>
  <si>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</si>
  <si>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</si>
  <si>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</si>
  <si>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</si>
  <si>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</si>
  <si>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</si>
  <si>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</si>
  <si>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</si>
  <si>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</si>
  <si>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</si>
  <si>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</si>
  <si>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</si>
  <si>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</si>
  <si>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</si>
  <si>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</si>
  <si>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</si>
  <si>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</si>
  <si>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</si>
  <si>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</si>
  <si>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</si>
  <si>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</si>
  <si>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</si>
  <si>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</si>
  <si>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</si>
  <si>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</si>
  <si>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</si>
  <si>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</si>
  <si>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</si>
  <si>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</si>
  <si>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</si>
  <si>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</si>
  <si>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</si>
  <si>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</si>
  <si>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</si>
  <si>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</si>
  <si>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</si>
  <si>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</si>
  <si>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</si>
  <si>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</si>
  <si>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</si>
  <si>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</si>
  <si>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</si>
  <si>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</si>
  <si>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</si>
  <si>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</si>
  <si>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</si>
  <si>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</si>
  <si>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</si>
  <si>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</si>
  <si>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</si>
  <si>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</si>
  <si>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</si>
  <si>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</si>
  <si>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</si>
  <si>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</si>
  <si>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</si>
  <si>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</si>
  <si>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</si>
  <si>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</si>
  <si>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</si>
  <si>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</si>
  <si>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</si>
  <si>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</si>
  <si>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</si>
  <si>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</si>
  <si>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</si>
  <si>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</si>
  <si>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</si>
  <si>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</si>
  <si>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</si>
  <si>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</si>
  <si>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</si>
  <si>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</si>
  <si>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</si>
  <si>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</si>
  <si>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</si>
  <si>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</si>
  <si>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</si>
  <si>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</si>
  <si>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</si>
  <si>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</si>
  <si>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</si>
  <si>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</si>
  <si>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</si>
  <si>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</si>
  <si>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</si>
  <si>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</si>
  <si>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</si>
  <si>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</si>
  <si>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</si>
  <si>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</si>
  <si>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</si>
  <si>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</si>
  <si>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</si>
  <si>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</si>
  <si>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</si>
  <si>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</si>
  <si>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</si>
  <si>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</si>
  <si>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</si>
  <si>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</si>
  <si>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</si>
  <si>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</si>
  <si>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</si>
  <si>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</si>
  <si>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</si>
  <si>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</si>
  <si>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</si>
  <si>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</si>
  <si>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</si>
  <si>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</si>
  <si>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</si>
  <si>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</si>
  <si>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</si>
  <si>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</si>
  <si>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</si>
  <si>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</si>
  <si>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</si>
  <si>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</si>
  <si>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</si>
  <si>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</si>
  <si>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</si>
  <si>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</si>
  <si>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</si>
  <si>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</si>
  <si>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</si>
  <si>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</si>
  <si>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</si>
  <si>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</si>
  <si>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</si>
  <si>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</si>
  <si>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</si>
  <si>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</si>
  <si>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</si>
  <si>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</si>
  <si>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</si>
  <si>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</si>
  <si>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</si>
  <si>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</si>
  <si>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</si>
  <si>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</si>
  <si>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</si>
  <si>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</si>
  <si>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</si>
  <si>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</si>
  <si>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</si>
  <si>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</si>
  <si>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</si>
  <si>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</si>
  <si>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</si>
  <si>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</si>
  <si>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</si>
  <si>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</si>
  <si>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</si>
  <si>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</si>
  <si>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</si>
  <si>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</si>
  <si>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</si>
  <si>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</si>
  <si>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</si>
  <si>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</si>
  <si>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</si>
  <si>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</si>
  <si>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</si>
  <si>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</si>
  <si>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</si>
  <si>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</si>
  <si>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</si>
  <si>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</si>
  <si>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</si>
  <si>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</si>
  <si>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</si>
  <si>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</si>
  <si>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</si>
  <si>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</si>
  <si>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</si>
  <si>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</si>
  <si>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</si>
  <si>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</si>
  <si>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</si>
  <si>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</si>
  <si>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</si>
  <si>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</si>
  <si>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</si>
  <si>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</si>
  <si>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</si>
  <si>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</si>
  <si>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</si>
  <si>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</si>
  <si>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</si>
  <si>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</si>
  <si>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</si>
  <si>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</si>
  <si>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</si>
  <si>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</si>
  <si>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</si>
  <si>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</si>
  <si>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</si>
  <si>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</si>
  <si>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</si>
  <si>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</si>
  <si>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</si>
  <si>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</si>
  <si>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</si>
  <si>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</si>
  <si>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</si>
  <si>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</si>
  <si>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</si>
  <si>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</si>
  <si>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</si>
  <si>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</si>
  <si>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</si>
  <si>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</si>
  <si>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</si>
  <si>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</si>
  <si>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</si>
  <si>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</si>
  <si>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</si>
  <si>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</si>
  <si>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</si>
  <si>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</si>
  <si>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</si>
  <si>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</si>
  <si>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</si>
  <si>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</si>
  <si>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</si>
  <si>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</si>
  <si>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</si>
  <si>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</si>
  <si>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</si>
  <si>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</si>
  <si>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</si>
  <si>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</si>
  <si>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</si>
  <si>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</si>
  <si>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</si>
  <si>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</si>
  <si>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</si>
  <si>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</si>
  <si>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</si>
  <si>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</si>
  <si>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</si>
  <si>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</si>
  <si>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</si>
  <si>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</si>
  <si>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</si>
  <si>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</si>
  <si>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</si>
  <si>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</si>
  <si>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</si>
  <si>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</si>
  <si>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</si>
  <si>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</si>
  <si>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</si>
  <si>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</si>
  <si>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</si>
  <si>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</si>
  <si>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</si>
  <si>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</si>
  <si>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</si>
  <si>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</si>
  <si>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</si>
  <si>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</si>
  <si>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</si>
  <si>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</si>
  <si>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</si>
  <si>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</si>
  <si>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</si>
  <si>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</si>
  <si>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</si>
  <si>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</si>
  <si>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</si>
  <si>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</si>
  <si>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</si>
  <si>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</si>
  <si>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</si>
  <si>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</si>
  <si>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</si>
  <si>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</si>
  <si>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</si>
  <si>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</si>
  <si>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</si>
  <si>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</si>
  <si>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</si>
  <si>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</si>
  <si>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</si>
  <si>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</si>
  <si>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</si>
  <si>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</si>
  <si>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</si>
  <si>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</si>
  <si>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</si>
  <si>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</si>
  <si>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</si>
  <si>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</si>
  <si>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</si>
  <si>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</si>
  <si>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</si>
  <si>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</si>
  <si>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</si>
  <si>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</si>
  <si>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</si>
  <si>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</si>
  <si>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</si>
  <si>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</si>
  <si>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</si>
  <si>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</si>
  <si>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</si>
  <si>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</si>
  <si>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</si>
  <si>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</si>
  <si>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</si>
  <si>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</si>
  <si>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</si>
  <si>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</si>
  <si>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</si>
  <si>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</si>
  <si>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</si>
  <si>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</si>
  <si>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</si>
  <si>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</si>
  <si>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</si>
  <si>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</si>
  <si>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</si>
  <si>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</si>
  <si>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</si>
  <si>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</si>
  <si>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</si>
  <si>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</si>
  <si>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</si>
  <si>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</si>
  <si>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</si>
  <si>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</si>
  <si>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</si>
  <si>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</si>
  <si>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</si>
  <si>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</si>
  <si>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</si>
  <si>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</si>
  <si>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</si>
  <si>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</si>
  <si>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</si>
  <si>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</si>
  <si>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</si>
  <si>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</si>
  <si>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</si>
  <si>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</si>
  <si>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</si>
  <si>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</si>
  <si>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</si>
  <si>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</si>
  <si>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</si>
  <si>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</si>
  <si>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</si>
  <si>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</si>
  <si>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</si>
  <si>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</si>
  <si>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</si>
  <si>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</si>
  <si>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</si>
  <si>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</si>
  <si>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</si>
  <si>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</si>
  <si>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</si>
  <si>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</si>
  <si>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</si>
  <si>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</si>
  <si>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</si>
  <si>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</si>
  <si>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</si>
  <si>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</si>
  <si>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</si>
  <si>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</si>
  <si>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</si>
  <si>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</si>
  <si>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</si>
  <si>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</si>
  <si>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</si>
  <si>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</si>
  <si>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</si>
  <si>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</si>
  <si>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</si>
  <si>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</si>
  <si>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</si>
  <si>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</si>
  <si>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</si>
  <si>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</si>
  <si>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</si>
  <si>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</si>
  <si>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</si>
  <si>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</si>
  <si>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</si>
  <si>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</si>
  <si>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</si>
  <si>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</si>
  <si>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</si>
  <si>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</si>
  <si>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</si>
  <si>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</si>
  <si>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</si>
  <si>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</si>
  <si>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</si>
  <si>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</si>
  <si>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</si>
  <si>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</si>
  <si>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</si>
  <si>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</si>
  <si>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</si>
  <si>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</si>
  <si>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</si>
  <si>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</si>
  <si>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</si>
  <si>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</si>
  <si>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</si>
  <si>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</si>
  <si>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</si>
  <si>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</si>
  <si>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</si>
  <si>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</si>
  <si>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</si>
  <si>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</si>
  <si>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</si>
  <si>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</si>
  <si>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</si>
  <si>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</si>
  <si>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</si>
  <si>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</si>
  <si>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</si>
  <si>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</si>
  <si>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</si>
  <si>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</si>
  <si>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</si>
  <si>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</si>
  <si>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</si>
  <si>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</si>
  <si>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</si>
  <si>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</si>
  <si>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</si>
  <si>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</si>
  <si>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</si>
  <si>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</si>
  <si>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</si>
  <si>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</si>
  <si>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</si>
  <si>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</si>
  <si>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</si>
  <si>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</si>
  <si>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</si>
  <si>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</si>
  <si>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</si>
  <si>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</si>
  <si>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</si>
  <si>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</si>
  <si>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</si>
  <si>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</si>
  <si>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</si>
  <si>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</si>
  <si>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</si>
  <si>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</si>
  <si>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</si>
  <si>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</si>
  <si>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</si>
  <si>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</si>
  <si>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</si>
  <si>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</si>
  <si>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</si>
  <si>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</si>
  <si>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</si>
  <si>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</si>
  <si>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</si>
  <si>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</si>
  <si>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</si>
  <si>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</si>
  <si>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</si>
  <si>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</si>
  <si>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</si>
  <si>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</si>
  <si>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</si>
  <si>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</si>
  <si>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</si>
  <si>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</si>
  <si>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</si>
  <si>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</si>
  <si>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</si>
  <si>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</si>
  <si>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</si>
  <si>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</si>
  <si>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</si>
  <si>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</si>
  <si>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</si>
  <si>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</si>
  <si>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</si>
  <si>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</si>
  <si>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</si>
  <si>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</si>
  <si>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</si>
  <si>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</si>
  <si>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</si>
  <si>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</si>
  <si>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</si>
  <si>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</si>
  <si>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</si>
  <si>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</si>
  <si>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</si>
  <si>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</si>
  <si>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</si>
  <si>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</si>
  <si>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</si>
  <si>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</si>
  <si>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</si>
  <si>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</si>
  <si>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</si>
  <si>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</si>
  <si>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</si>
  <si>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</si>
  <si>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</si>
  <si>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</si>
  <si>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</si>
  <si>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</si>
  <si>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</si>
  <si>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</si>
  <si>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</si>
  <si>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</si>
  <si>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</si>
  <si>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</si>
  <si>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</si>
  <si>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</si>
  <si>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</si>
  <si>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</si>
  <si>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</si>
  <si>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</si>
  <si>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</si>
  <si>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</si>
  <si>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</si>
  <si>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</si>
  <si>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</si>
  <si>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</si>
  <si>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</si>
  <si>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</si>
  <si>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</si>
  <si>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</si>
  <si>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</si>
  <si>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</si>
  <si>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</si>
  <si>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</si>
  <si>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</si>
  <si>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</si>
  <si>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</si>
  <si>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</si>
  <si>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</si>
  <si>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</si>
  <si>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</si>
  <si>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</si>
  <si>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</si>
  <si>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</si>
  <si>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</si>
  <si>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</si>
  <si>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</si>
  <si>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</si>
  <si>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</si>
  <si>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</si>
  <si>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</si>
  <si>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</si>
  <si>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</si>
  <si>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</si>
  <si>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</si>
  <si>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</si>
  <si>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</si>
  <si>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</si>
  <si>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</si>
  <si>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</si>
  <si>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</si>
  <si>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</si>
  <si>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</si>
  <si>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</si>
  <si>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</si>
  <si>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</si>
  <si>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</si>
  <si>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</si>
  <si>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</si>
  <si>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</si>
  <si>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</si>
  <si>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</si>
  <si>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</si>
  <si>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</si>
  <si>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</si>
  <si>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</si>
  <si>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</si>
  <si>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</si>
  <si>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</si>
  <si>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</si>
  <si>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</si>
  <si>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</si>
  <si>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</si>
  <si>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</si>
  <si>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</si>
  <si>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</si>
  <si>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</si>
  <si>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</si>
  <si>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</si>
  <si>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</si>
  <si>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</si>
  <si>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</si>
  <si>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</si>
  <si>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</si>
  <si>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</si>
  <si>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</si>
  <si>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</si>
  <si>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</si>
  <si>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</si>
  <si>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</si>
  <si>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</si>
  <si>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</si>
  <si>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</si>
  <si>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</si>
  <si>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</si>
  <si>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</si>
  <si>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</si>
  <si>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</si>
  <si>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</si>
  <si>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</si>
  <si>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</si>
  <si>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</si>
  <si>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</si>
  <si>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</si>
  <si>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</si>
  <si>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</si>
  <si>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</si>
  <si>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</si>
  <si>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</si>
  <si>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</si>
  <si>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</si>
  <si>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</si>
  <si>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</si>
  <si>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</si>
  <si>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</si>
  <si>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</si>
  <si>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</si>
  <si>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</si>
  <si>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</si>
  <si>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</si>
  <si>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</si>
  <si>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</si>
  <si>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</si>
  <si>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</si>
  <si>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</si>
  <si>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</si>
  <si>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</si>
  <si>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</si>
  <si>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</si>
  <si>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</si>
  <si>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</si>
  <si>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</si>
  <si>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</si>
  <si>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</si>
  <si>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</si>
  <si>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</si>
  <si>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</si>
  <si>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</si>
  <si>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</si>
  <si>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</si>
  <si>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</si>
  <si>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</si>
  <si>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</si>
  <si>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</si>
  <si>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</si>
  <si>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</si>
  <si>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</si>
  <si>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</si>
  <si>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</si>
  <si>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</si>
  <si>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</si>
  <si>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</si>
  <si>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</si>
  <si>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</si>
  <si>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</si>
  <si>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</si>
  <si>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</si>
  <si>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</si>
  <si>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</si>
  <si>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</si>
  <si>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</si>
  <si>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</si>
  <si>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</si>
  <si>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</si>
  <si>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</si>
  <si>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</si>
  <si>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</si>
  <si>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</si>
  <si>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</si>
  <si>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</si>
  <si>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</si>
  <si>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</si>
  <si>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</si>
  <si>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</si>
  <si>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</si>
  <si>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</si>
  <si>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</si>
  <si>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</si>
  <si>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</si>
  <si>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</si>
  <si>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</si>
  <si>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</si>
  <si>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</si>
  <si>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</si>
  <si>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</si>
  <si>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</si>
  <si>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</si>
  <si>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</si>
  <si>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</si>
  <si>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</si>
  <si>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</si>
  <si>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</si>
  <si>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</si>
  <si>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</si>
  <si>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</si>
  <si>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</si>
  <si>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</si>
  <si>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</si>
  <si>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</si>
  <si>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</si>
  <si>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</si>
  <si>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</si>
  <si>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</si>
  <si>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</si>
  <si>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</si>
  <si>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</si>
  <si>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</si>
  <si>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</si>
  <si>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</si>
  <si>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</si>
  <si>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</si>
  <si>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</si>
  <si>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</si>
  <si>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</si>
  <si>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</si>
  <si>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</si>
  <si>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</si>
  <si>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</si>
  <si>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</si>
  <si>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</si>
  <si>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</si>
  <si>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</si>
  <si>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</si>
  <si>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</si>
  <si>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</si>
  <si>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</si>
  <si>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</si>
  <si>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</si>
  <si>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</si>
  <si>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</si>
  <si>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</si>
  <si>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</si>
  <si>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</si>
  <si>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</si>
  <si>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</si>
  <si>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</si>
  <si>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</si>
  <si>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</si>
  <si>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</si>
  <si>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</si>
  <si>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</si>
  <si>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</si>
  <si>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</si>
  <si>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</si>
  <si>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</si>
  <si>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</si>
  <si>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</si>
  <si>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</si>
  <si>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</si>
  <si>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</si>
  <si>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</si>
  <si>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</si>
  <si>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</si>
  <si>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</si>
  <si>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</si>
  <si>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</si>
  <si>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</si>
  <si>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</si>
  <si>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</si>
  <si>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</si>
  <si>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</si>
  <si>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</si>
  <si>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</si>
  <si>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</si>
  <si>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</si>
  <si>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</si>
  <si>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</si>
  <si>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</si>
  <si>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</si>
  <si>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</si>
  <si>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</si>
  <si>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</si>
  <si>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</si>
  <si>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</si>
  <si>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</si>
  <si>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</si>
  <si>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</si>
  <si>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</si>
  <si>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</si>
  <si>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</si>
  <si>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</si>
  <si>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</si>
  <si>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</si>
  <si>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</si>
  <si>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</si>
  <si>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</si>
  <si>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</si>
  <si>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</si>
  <si>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</si>
  <si>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</si>
  <si>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</si>
  <si>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</si>
  <si>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</si>
  <si>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</si>
  <si>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</si>
  <si>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</si>
  <si>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</si>
  <si>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</si>
  <si>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</si>
  <si>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</si>
  <si>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</si>
  <si>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</si>
  <si>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</si>
  <si>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</si>
  <si>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</si>
  <si>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</si>
  <si>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</si>
  <si>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</si>
  <si>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</si>
  <si>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</si>
  <si>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</si>
  <si>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</si>
  <si>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</si>
  <si>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</si>
  <si>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</si>
  <si>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</si>
  <si>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</si>
  <si>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</si>
  <si>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</si>
  <si>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</si>
  <si>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</si>
  <si>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</si>
  <si>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</si>
  <si>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</si>
  <si>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</si>
  <si>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</si>
  <si>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</si>
  <si>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</si>
  <si>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</si>
  <si>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</si>
  <si>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</si>
  <si>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</si>
  <si>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</si>
  <si>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</si>
  <si>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</si>
  <si>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</si>
  <si>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</si>
  <si>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</si>
  <si>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</si>
  <si>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</si>
  <si>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</si>
  <si>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</si>
  <si>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</si>
  <si>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</si>
  <si>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</si>
  <si>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</si>
  <si>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</si>
  <si>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</si>
  <si>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</si>
  <si>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</si>
  <si>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</si>
  <si>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</si>
  <si>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</si>
  <si>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</si>
  <si>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</si>
  <si>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</si>
  <si>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</si>
  <si>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</si>
  <si>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</si>
  <si>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</si>
  <si>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</si>
  <si>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</si>
  <si>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</si>
  <si>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</si>
  <si>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</si>
  <si>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</si>
  <si>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</si>
  <si>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</si>
  <si>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</si>
  <si>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</si>
  <si>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</si>
  <si>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</si>
  <si>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</si>
  <si>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</si>
  <si>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</si>
  <si>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</si>
  <si>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</si>
  <si>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</si>
  <si>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</si>
  <si>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</si>
  <si>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</si>
  <si>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</si>
  <si>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</si>
  <si>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</si>
  <si>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</si>
  <si>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</si>
  <si>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</si>
  <si>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</si>
  <si>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</si>
  <si>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</si>
  <si>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</si>
  <si>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</si>
  <si>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</si>
  <si>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</si>
  <si>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</si>
  <si>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</si>
  <si>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</si>
  <si>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</si>
  <si>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</si>
  <si>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</si>
  <si>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</si>
  <si>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</si>
  <si>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</si>
  <si>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</si>
  <si>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</si>
  <si>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</si>
  <si>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</si>
  <si>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</si>
  <si>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</si>
  <si>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</si>
  <si>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</si>
  <si>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</si>
  <si>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</si>
  <si>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</si>
  <si>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</si>
  <si>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</si>
  <si>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</si>
  <si>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</si>
  <si>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</si>
  <si>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</si>
  <si>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</si>
  <si>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</si>
  <si>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</si>
  <si>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</si>
  <si>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</si>
  <si>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</si>
  <si>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</si>
  <si>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</si>
  <si>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</si>
  <si>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</si>
  <si>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</si>
  <si>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</si>
  <si>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</si>
  <si>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</si>
  <si>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</si>
  <si>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</si>
  <si>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</si>
  <si>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</si>
  <si>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</si>
  <si>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</si>
  <si>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</si>
  <si>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</si>
  <si>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</si>
  <si>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</si>
  <si>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</si>
  <si>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</si>
  <si>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</si>
  <si>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</si>
  <si>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</si>
  <si>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</si>
  <si>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</si>
  <si>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</si>
  <si>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</si>
  <si>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</si>
  <si>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</si>
  <si>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</si>
  <si>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</si>
  <si>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</si>
  <si>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</si>
  <si>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</si>
  <si>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</si>
  <si>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</si>
  <si>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</si>
  <si>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</si>
  <si>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</si>
  <si>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</si>
  <si>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</si>
  <si>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</si>
  <si>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</si>
  <si>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</si>
  <si>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</si>
  <si>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</si>
  <si>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</si>
  <si>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</si>
  <si>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</si>
  <si>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</si>
  <si>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</si>
  <si>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</si>
  <si>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</si>
  <si>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</si>
  <si>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</si>
  <si>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</si>
  <si>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</si>
  <si>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</si>
  <si>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</si>
  <si>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</si>
  <si>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</si>
  <si>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</si>
  <si>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</si>
  <si>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</si>
  <si>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</si>
  <si>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</si>
  <si>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</si>
  <si>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</si>
  <si>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</si>
  <si>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</si>
  <si>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</si>
  <si>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</si>
  <si>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</si>
  <si>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</si>
  <si>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</si>
  <si>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</si>
  <si>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</si>
  <si>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</si>
  <si>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</si>
  <si>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</si>
  <si>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</si>
  <si>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</si>
  <si>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</si>
  <si>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</si>
  <si>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</si>
  <si>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</si>
  <si>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</si>
  <si>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</si>
  <si>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</si>
  <si>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</si>
  <si>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</si>
  <si>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</si>
  <si>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</si>
  <si>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</si>
  <si>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</si>
  <si>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</si>
  <si>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</si>
  <si>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</si>
  <si>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</si>
  <si>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</si>
  <si>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</si>
  <si>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</si>
  <si>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</si>
  <si>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</si>
  <si>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</si>
  <si>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</si>
  <si>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</si>
  <si>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</si>
  <si>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</si>
  <si>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</si>
  <si>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</si>
  <si>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</si>
  <si>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</si>
  <si>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</si>
  <si>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</si>
  <si>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</si>
  <si>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</si>
  <si>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</si>
  <si>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</si>
  <si>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</si>
  <si>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</si>
  <si>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</si>
  <si>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</si>
  <si>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</si>
  <si>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</si>
  <si>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</si>
  <si>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</si>
  <si>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</si>
  <si>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</si>
  <si>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</si>
  <si>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</si>
  <si>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</si>
  <si>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</si>
  <si>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</si>
  <si>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</si>
  <si>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</si>
  <si>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</si>
  <si>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</si>
  <si>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</si>
  <si>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</si>
  <si>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</si>
  <si>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</si>
  <si>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</si>
  <si>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</si>
  <si>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</si>
  <si>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</si>
  <si>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</si>
  <si>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</si>
  <si>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</si>
  <si>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</si>
  <si>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</si>
  <si>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</si>
  <si>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</si>
  <si>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</si>
  <si>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</si>
  <si>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</si>
  <si>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</si>
  <si>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</si>
  <si>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</si>
  <si>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</si>
  <si>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</si>
  <si>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</si>
  <si>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</si>
  <si>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</si>
  <si>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</si>
  <si>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</si>
  <si>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</si>
  <si>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</si>
  <si>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</si>
  <si>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</si>
  <si>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</si>
  <si>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</si>
  <si>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</si>
  <si>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</si>
  <si>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</si>
  <si>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</si>
  <si>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</si>
  <si>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</si>
  <si>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</si>
  <si>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</si>
  <si>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</si>
  <si>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</si>
  <si>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</si>
  <si>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</si>
  <si>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</si>
  <si>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</si>
  <si>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</si>
  <si>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</si>
  <si>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</si>
  <si>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</si>
  <si>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</si>
  <si>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</si>
  <si>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</si>
  <si>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</si>
  <si>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</si>
  <si>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</si>
  <si>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</si>
  <si>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</si>
  <si>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</si>
  <si>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</si>
  <si>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</si>
  <si>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</si>
  <si>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</si>
  <si>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</si>
  <si>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</si>
  <si>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</si>
  <si>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</si>
  <si>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</si>
  <si>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</si>
  <si>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</si>
  <si>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</si>
  <si>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</si>
  <si>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</si>
  <si>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</si>
  <si>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</si>
  <si>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</si>
  <si>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</si>
  <si>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</si>
  <si>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</si>
  <si>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</si>
  <si>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</si>
  <si>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</si>
  <si>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</si>
  <si>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</si>
  <si>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</si>
  <si>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</si>
  <si>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</si>
  <si>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</si>
  <si>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</si>
  <si>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</si>
  <si>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</si>
  <si>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</si>
  <si>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</si>
  <si>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</si>
  <si>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</si>
  <si>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</si>
  <si>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</si>
  <si>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</si>
  <si>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</si>
  <si>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</si>
  <si>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</si>
  <si>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</si>
  <si>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</si>
  <si>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</si>
  <si>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</si>
  <si>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</si>
  <si>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</si>
  <si>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</si>
  <si>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</si>
  <si>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</si>
  <si>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</si>
  <si>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</si>
  <si>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</si>
  <si>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</si>
  <si>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</si>
  <si>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</si>
  <si>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</si>
  <si>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</si>
  <si>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</si>
  <si>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</si>
  <si>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</si>
  <si>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</si>
  <si>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</si>
  <si>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</si>
  <si>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</si>
  <si>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</si>
  <si>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</si>
  <si>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</si>
  <si>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</si>
  <si>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</si>
  <si>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</si>
  <si>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</si>
  <si>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</si>
  <si>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</si>
  <si>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</si>
  <si>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</si>
  <si>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</si>
  <si>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</si>
  <si>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</si>
  <si>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</si>
  <si>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</si>
  <si>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</si>
  <si>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</si>
  <si>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</si>
  <si>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</si>
  <si>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</si>
  <si>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</si>
  <si>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</si>
  <si>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</si>
  <si>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</si>
  <si>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</si>
  <si>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</si>
  <si>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</si>
  <si>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</si>
  <si>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</si>
  <si>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</si>
  <si>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</si>
  <si>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</si>
  <si>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</si>
  <si>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</si>
  <si>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</si>
  <si>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</si>
  <si>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</si>
  <si>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</si>
  <si>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</si>
  <si>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</si>
  <si>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</si>
  <si>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</si>
  <si>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</si>
  <si>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</si>
  <si>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</si>
  <si>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</si>
  <si>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</si>
  <si>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</si>
  <si>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</si>
  <si>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</si>
  <si>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</si>
  <si>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</si>
  <si>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</si>
  <si>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</si>
  <si>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</si>
  <si>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</si>
  <si>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</si>
  <si>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</si>
  <si>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</si>
  <si>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</si>
  <si>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</si>
  <si>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</si>
  <si>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</si>
  <si>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</si>
  <si>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</si>
  <si>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</si>
  <si>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</si>
  <si>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</si>
  <si>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</si>
  <si>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</si>
  <si>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</si>
  <si>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</si>
  <si>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</si>
  <si>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</si>
  <si>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</si>
  <si>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</si>
  <si>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</si>
  <si>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</si>
  <si>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</si>
  <si>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</si>
  <si>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</si>
  <si>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</si>
  <si>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</si>
  <si>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</si>
  <si>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</si>
  <si>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</si>
  <si>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</si>
  <si>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</si>
  <si>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</si>
  <si>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</si>
  <si>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</si>
  <si>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</si>
  <si>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</si>
  <si>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</si>
  <si>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</si>
  <si>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</si>
  <si>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</si>
  <si>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</si>
  <si>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</si>
  <si>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</si>
  <si>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</si>
  <si>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</si>
  <si>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</si>
  <si>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</si>
  <si>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</si>
  <si>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</si>
  <si>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</si>
  <si>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</si>
  <si>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</si>
  <si>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</si>
  <si>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</si>
  <si>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</si>
  <si>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</si>
  <si>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</si>
  <si>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</si>
  <si>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</si>
  <si>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</si>
  <si>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</si>
  <si>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</si>
  <si>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</si>
  <si>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</si>
  <si>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</si>
  <si>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</si>
  <si>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</si>
  <si>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</si>
  <si>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</si>
  <si>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</si>
  <si>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</si>
  <si>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</si>
  <si>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</si>
  <si>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</si>
  <si>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</si>
  <si>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</si>
  <si>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</si>
  <si>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</si>
  <si>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</si>
  <si>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</si>
  <si>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</si>
  <si>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</si>
  <si>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</si>
  <si>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</si>
  <si>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</si>
  <si>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</si>
  <si>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</si>
  <si>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</si>
  <si>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</si>
  <si>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</si>
  <si>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</si>
  <si>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</si>
  <si>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</si>
  <si>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</si>
  <si>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</si>
  <si>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</si>
  <si>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</si>
  <si>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</si>
  <si>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</si>
  <si>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</si>
  <si>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</si>
  <si>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</si>
  <si>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</si>
  <si>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</si>
  <si>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</si>
  <si>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</si>
  <si>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</si>
  <si>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</si>
  <si>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</si>
  <si>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</si>
  <si>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</si>
  <si>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</si>
  <si>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</si>
  <si>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</si>
  <si>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</si>
  <si>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</si>
  <si>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</si>
  <si>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</si>
  <si>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</si>
  <si>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</si>
  <si>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</si>
  <si>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</si>
  <si>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</si>
  <si>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</si>
  <si>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</si>
  <si>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</si>
  <si>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</si>
  <si>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</si>
  <si>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</si>
  <si>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</si>
  <si>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</si>
  <si>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</si>
  <si>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</si>
  <si>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</si>
  <si>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</si>
  <si>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</si>
  <si>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</si>
  <si>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</si>
  <si>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</si>
  <si>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</si>
  <si>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</si>
  <si>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</si>
  <si>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</si>
  <si>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</si>
  <si>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</si>
  <si>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</si>
  <si>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</si>
  <si>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</si>
  <si>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</si>
  <si>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</si>
  <si>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</si>
  <si>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</si>
  <si>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</si>
  <si>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</si>
  <si>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</si>
  <si>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</si>
  <si>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</si>
  <si>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</si>
  <si>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</si>
  <si>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</si>
  <si>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</si>
  <si>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</si>
  <si>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</si>
  <si>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</si>
  <si>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</si>
  <si>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</si>
  <si>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</si>
  <si>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</si>
  <si>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</si>
  <si>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</si>
  <si>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</si>
  <si>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</si>
  <si>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</si>
  <si>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</si>
  <si>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</si>
  <si>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</si>
  <si>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</si>
  <si>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</si>
  <si>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</si>
  <si>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</si>
  <si>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</si>
  <si>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</si>
  <si>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</si>
  <si>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</si>
  <si>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</si>
  <si>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</si>
  <si>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</si>
  <si>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</si>
  <si>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</si>
  <si>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</si>
  <si>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</si>
  <si>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</si>
  <si>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</si>
  <si>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</si>
  <si>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</si>
  <si>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</si>
  <si>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</si>
  <si>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</si>
  <si>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</si>
  <si>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</si>
  <si>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</si>
  <si>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</si>
  <si>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</si>
  <si>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</si>
  <si>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</si>
  <si>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</si>
  <si>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</si>
  <si>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</si>
  <si>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</si>
  <si>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</si>
  <si>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</si>
  <si>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</si>
  <si>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</si>
  <si>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</si>
  <si>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</si>
  <si>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</si>
  <si>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</si>
  <si>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</si>
  <si>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</si>
  <si>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</si>
  <si>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</si>
  <si>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</si>
  <si>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</si>
  <si>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</si>
  <si>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</si>
  <si>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</si>
  <si>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</si>
  <si>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</si>
  <si>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</si>
  <si>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</si>
  <si>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</si>
  <si>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</si>
  <si>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</si>
  <si>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</si>
  <si>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</si>
  <si>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</si>
  <si>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</si>
  <si>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</si>
  <si>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</si>
  <si>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</si>
  <si>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</si>
  <si>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</si>
  <si>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</si>
  <si>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</si>
  <si>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</si>
  <si>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</si>
  <si>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</si>
  <si>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</si>
  <si>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</si>
  <si>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</si>
  <si>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</si>
  <si>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</si>
  <si>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</si>
  <si>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</si>
  <si>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</si>
  <si>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</si>
  <si>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</si>
  <si>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</si>
  <si>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</si>
  <si>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</si>
  <si>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</si>
  <si>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</si>
  <si>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</si>
  <si>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</si>
  <si>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</si>
  <si>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</si>
  <si>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</si>
  <si>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</si>
  <si>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</si>
  <si>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</si>
  <si>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</si>
  <si>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</si>
  <si>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</si>
  <si>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</si>
  <si>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</si>
  <si>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</si>
  <si>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</si>
  <si>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</si>
  <si>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</si>
  <si>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</si>
  <si>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</si>
  <si>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</si>
  <si>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</si>
  <si>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</si>
  <si>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</si>
  <si>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</si>
  <si>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</si>
  <si>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</si>
  <si>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</si>
  <si>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</si>
  <si>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</si>
  <si>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</si>
  <si>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</si>
  <si>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</si>
  <si>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</si>
  <si>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</si>
  <si>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</si>
  <si>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</si>
  <si>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</si>
  <si>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</si>
  <si>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</si>
  <si>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</si>
  <si>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</si>
  <si>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</si>
  <si>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</si>
  <si>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</si>
  <si>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</si>
  <si>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</si>
  <si>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</si>
  <si>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</si>
  <si>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</si>
  <si>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</si>
  <si>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</si>
  <si>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</si>
  <si>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</si>
  <si>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</si>
  <si>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</si>
  <si>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</si>
  <si>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</si>
  <si>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</si>
  <si>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</si>
  <si>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</si>
  <si>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</si>
  <si>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</si>
  <si>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</si>
  <si>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</si>
  <si>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</si>
  <si>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</si>
  <si>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</si>
  <si>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</si>
  <si>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</si>
  <si>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</si>
  <si>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</si>
  <si>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</si>
  <si>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</si>
  <si>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</si>
  <si>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</si>
  <si>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</si>
  <si>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</si>
  <si>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</si>
  <si>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</si>
  <si>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</si>
  <si>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</si>
  <si>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</si>
  <si>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</si>
  <si>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</si>
  <si>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</si>
  <si>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</si>
  <si>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</si>
  <si>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</si>
  <si>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</si>
  <si>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</si>
  <si>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</si>
  <si>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</si>
  <si>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</si>
  <si>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</si>
  <si>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</si>
  <si>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</si>
  <si>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</si>
  <si>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</si>
  <si>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</si>
  <si>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</si>
  <si>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</si>
  <si>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</si>
  <si>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</si>
  <si>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</si>
  <si>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</si>
  <si>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</si>
  <si>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</si>
  <si>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</si>
  <si>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</si>
  <si>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</si>
  <si>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</si>
  <si>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</si>
  <si>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</si>
  <si>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</si>
  <si>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</si>
  <si>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</si>
  <si>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</si>
  <si>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</si>
  <si>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</si>
  <si>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</si>
  <si>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</si>
  <si>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</si>
  <si>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</si>
  <si>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</si>
  <si>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</si>
  <si>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</si>
  <si>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</si>
  <si>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</si>
  <si>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</si>
  <si>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</si>
  <si>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</si>
  <si>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</si>
  <si>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</si>
  <si>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</si>
  <si>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</si>
  <si>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</si>
  <si>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</si>
  <si>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</si>
  <si>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</si>
  <si>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</si>
  <si>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</si>
  <si>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</si>
  <si>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</si>
  <si>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</si>
  <si>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</si>
  <si>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</si>
  <si>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</si>
  <si>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</si>
  <si>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</si>
  <si>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</si>
  <si>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</si>
  <si>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</si>
  <si>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</si>
  <si>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</si>
  <si>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</si>
  <si>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</si>
  <si>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</si>
  <si>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</si>
  <si>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</si>
  <si>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</si>
  <si>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</si>
  <si>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</si>
  <si>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</si>
  <si>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</si>
  <si>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</si>
  <si>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</si>
  <si>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</si>
  <si>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</si>
  <si>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</si>
  <si>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</si>
  <si>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</si>
  <si>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</si>
  <si>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</si>
  <si>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</si>
  <si>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</si>
  <si>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</si>
  <si>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</si>
  <si>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</si>
  <si>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</si>
  <si>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</si>
  <si>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</si>
  <si>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</si>
  <si>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</si>
  <si>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</si>
  <si>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</si>
  <si>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</si>
  <si>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</si>
  <si>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</si>
  <si>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</si>
  <si>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</si>
  <si>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</si>
  <si>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</si>
  <si>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</si>
  <si>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</si>
  <si>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</si>
  <si>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</si>
  <si>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</si>
  <si>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</si>
  <si>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</si>
  <si>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</si>
  <si>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</si>
  <si>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</si>
  <si>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</si>
  <si>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</si>
  <si>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</si>
  <si>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</si>
  <si>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</si>
  <si>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</si>
  <si>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</si>
  <si>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</si>
  <si>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</si>
  <si>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</si>
  <si>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</si>
  <si>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</si>
  <si>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</si>
  <si>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</si>
  <si>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</si>
  <si>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</si>
  <si>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</si>
  <si>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</si>
  <si>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</si>
  <si>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</si>
  <si>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</si>
  <si>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</si>
  <si>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</si>
  <si>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</si>
  <si>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</si>
  <si>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</si>
  <si>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</si>
  <si>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</si>
  <si>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</si>
  <si>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</si>
  <si>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</si>
  <si>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</si>
  <si>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</si>
  <si>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</si>
  <si>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</si>
  <si>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</si>
  <si>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</si>
  <si>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</si>
  <si>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</si>
  <si>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</si>
  <si>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</si>
  <si>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</si>
  <si>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</si>
  <si>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</si>
  <si>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</si>
  <si>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</si>
  <si>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</si>
  <si>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</si>
  <si>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</si>
  <si>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</si>
  <si>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</si>
  <si>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</si>
  <si>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</si>
  <si>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</si>
  <si>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</si>
  <si>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</si>
  <si>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</si>
  <si>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</si>
  <si>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</si>
  <si>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</si>
  <si>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</si>
  <si>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</si>
  <si>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</si>
  <si>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</si>
  <si>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</si>
  <si>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</si>
  <si>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</si>
  <si>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</si>
  <si>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</si>
  <si>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</si>
  <si>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</si>
  <si>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</si>
  <si>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</si>
  <si>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</si>
  <si>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</si>
  <si>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</si>
  <si>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</si>
  <si>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</si>
  <si>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</si>
  <si>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</si>
  <si>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</si>
  <si>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</si>
  <si>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</si>
  <si>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</si>
  <si>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</si>
  <si>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</si>
  <si>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</si>
  <si>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</si>
  <si>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</si>
  <si>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</si>
  <si>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</si>
  <si>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</si>
  <si>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</si>
  <si>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</si>
  <si>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</si>
  <si>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</si>
  <si>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</si>
  <si>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</si>
  <si>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</si>
  <si>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</si>
  <si>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</si>
  <si>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</si>
  <si>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</si>
  <si>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</si>
  <si>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</si>
  <si>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</si>
  <si>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</si>
  <si>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</si>
  <si>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</si>
  <si>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</si>
  <si>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</si>
  <si>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</si>
  <si>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</si>
  <si>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</si>
  <si>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</si>
  <si>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</si>
  <si>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</si>
  <si>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</si>
  <si>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</si>
  <si>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</si>
  <si>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</si>
  <si>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</si>
  <si>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</si>
  <si>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</si>
  <si>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</si>
  <si>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</si>
  <si>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</si>
  <si>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</si>
  <si>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</si>
  <si>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</si>
  <si>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</si>
  <si>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</si>
  <si>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</si>
  <si>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</si>
  <si>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</si>
  <si>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</si>
  <si>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</si>
  <si>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</si>
  <si>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</si>
  <si>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</si>
  <si>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</si>
  <si>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</si>
  <si>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</si>
  <si>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</si>
  <si>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</si>
  <si>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</si>
  <si>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</si>
  <si>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</si>
  <si>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</si>
  <si>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</si>
  <si>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</si>
  <si>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</si>
  <si>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</si>
  <si>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</si>
  <si>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</si>
  <si>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</si>
  <si>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</si>
  <si>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</si>
  <si>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</si>
  <si>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</si>
  <si>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</si>
  <si>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</si>
  <si>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</si>
  <si>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</si>
  <si>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</si>
  <si>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</si>
  <si>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</si>
  <si>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</si>
  <si>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</si>
  <si>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</si>
  <si>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</si>
  <si>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</si>
  <si>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</si>
  <si>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</si>
  <si>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</si>
  <si>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</si>
  <si>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</si>
  <si>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</si>
  <si>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</si>
  <si>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</si>
  <si>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</si>
  <si>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</si>
  <si>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</si>
  <si>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</si>
  <si>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</si>
  <si>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</si>
  <si>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</si>
  <si>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</si>
  <si>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</si>
  <si>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</si>
  <si>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</si>
  <si>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</si>
  <si>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</si>
  <si>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</si>
  <si>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</si>
  <si>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</si>
  <si>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</si>
  <si>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</si>
  <si>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</si>
  <si>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</si>
  <si>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</si>
  <si>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</si>
  <si>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</si>
  <si>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</si>
  <si>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</si>
  <si>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</si>
  <si>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</si>
  <si>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</si>
  <si>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</si>
  <si>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</si>
  <si>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</si>
  <si>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</si>
  <si>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</si>
  <si>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</si>
  <si>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</si>
  <si>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</si>
  <si>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</si>
  <si>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</si>
  <si>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</si>
  <si>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</si>
  <si>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</si>
  <si>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</si>
  <si>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</si>
  <si>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</si>
  <si>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</si>
  <si>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</si>
  <si>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</si>
  <si>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</si>
  <si>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</si>
  <si>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</si>
  <si>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</si>
  <si>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</si>
  <si>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</si>
  <si>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</si>
  <si>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</si>
  <si>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</si>
  <si>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</si>
  <si>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</si>
  <si>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</si>
  <si>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</si>
  <si>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</si>
  <si>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</si>
  <si>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</si>
  <si>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</si>
  <si>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</si>
  <si>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</si>
  <si>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</si>
  <si>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</si>
  <si>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</si>
  <si>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</si>
  <si>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</si>
  <si>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</si>
  <si>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</si>
  <si>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</si>
  <si>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</si>
  <si>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</si>
  <si>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</si>
  <si>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</si>
  <si>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</si>
  <si>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</si>
  <si>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</si>
  <si>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</si>
  <si>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</si>
  <si>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</si>
  <si>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</si>
  <si>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</si>
  <si>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</si>
  <si>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</si>
  <si>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</si>
  <si>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</si>
  <si>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</si>
  <si>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</si>
  <si>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</si>
  <si>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</si>
  <si>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</si>
  <si>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</si>
  <si>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</si>
  <si>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</si>
  <si>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</si>
  <si>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</si>
  <si>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</si>
  <si>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</si>
  <si>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</si>
  <si>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</si>
  <si>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</si>
  <si>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</si>
  <si>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</si>
  <si>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</si>
  <si>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</si>
  <si>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</si>
  <si>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</si>
  <si>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</si>
  <si>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</si>
  <si>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</si>
  <si>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</si>
  <si>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</si>
  <si>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</si>
  <si>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</si>
  <si>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</si>
  <si>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</si>
  <si>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</si>
  <si>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</si>
  <si>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</si>
  <si>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</si>
  <si>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</si>
  <si>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</si>
  <si>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</si>
  <si>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</si>
  <si>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</si>
  <si>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</si>
  <si>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</si>
  <si>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</si>
  <si>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</si>
  <si>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</si>
  <si>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</si>
  <si>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</si>
  <si>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</si>
  <si>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</si>
  <si>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</si>
  <si>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</si>
  <si>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</si>
  <si>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</si>
  <si>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</si>
  <si>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</si>
  <si>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</si>
  <si>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</si>
  <si>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</si>
  <si>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</si>
  <si>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</si>
  <si>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</si>
  <si>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</si>
  <si>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</si>
  <si>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</si>
  <si>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</si>
  <si>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</si>
  <si>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</si>
  <si>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</si>
  <si>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</si>
  <si>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</si>
  <si>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</si>
  <si>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</si>
  <si>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</si>
  <si>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</si>
  <si>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</si>
  <si>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</si>
  <si>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</si>
  <si>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</si>
  <si>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</si>
  <si>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</si>
  <si>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</si>
  <si>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</si>
  <si>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</si>
  <si>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</si>
  <si>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</si>
  <si>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</si>
  <si>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</si>
  <si>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</si>
  <si>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</si>
  <si>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</si>
  <si>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</si>
  <si>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</si>
  <si>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</si>
  <si>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</si>
  <si>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</si>
  <si>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</si>
  <si>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</si>
  <si>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</si>
  <si>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</si>
  <si>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</si>
  <si>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</si>
  <si>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</si>
  <si>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</si>
  <si>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</si>
  <si>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</si>
  <si>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</si>
  <si>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</si>
  <si>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</si>
  <si>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</si>
  <si>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</si>
  <si>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</si>
  <si>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</si>
  <si>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</si>
  <si>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</si>
  <si>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</si>
  <si>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</si>
  <si>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</si>
  <si>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</si>
  <si>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</si>
  <si>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</si>
  <si>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</si>
  <si>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</si>
  <si>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</si>
  <si>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</si>
  <si>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</si>
  <si>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</si>
  <si>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</si>
  <si>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</si>
  <si>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</si>
  <si>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</si>
  <si>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</si>
  <si>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</si>
  <si>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</si>
  <si>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</si>
  <si>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</si>
  <si>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</si>
  <si>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</si>
  <si>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</si>
  <si>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</si>
  <si>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</si>
  <si>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</si>
  <si>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</si>
  <si>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</si>
  <si>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</si>
  <si>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</si>
  <si>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</si>
  <si>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</si>
  <si>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</si>
  <si>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</si>
  <si>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</si>
  <si>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</si>
  <si>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</si>
  <si>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</si>
  <si>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</si>
  <si>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</si>
  <si>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</si>
  <si>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</si>
  <si>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</si>
  <si>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</si>
  <si>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</si>
  <si>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</si>
  <si>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</si>
  <si>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</si>
  <si>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</si>
  <si>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</si>
  <si>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</si>
  <si>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</si>
  <si>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</si>
  <si>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</si>
  <si>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</si>
  <si>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</si>
  <si>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</si>
  <si>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</si>
  <si>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</si>
  <si>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</si>
  <si>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</si>
  <si>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</si>
  <si>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</si>
  <si>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</si>
  <si>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</si>
  <si>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</si>
  <si>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</si>
  <si>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</si>
  <si>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</si>
  <si>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</si>
  <si>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</si>
  <si>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</si>
  <si>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</si>
  <si>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</si>
  <si>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</si>
  <si>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</si>
  <si>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</si>
  <si>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</si>
  <si>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</si>
  <si>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</si>
  <si>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</si>
  <si>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</si>
  <si>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</si>
  <si>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</si>
  <si>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</si>
  <si>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</si>
  <si>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</si>
  <si>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</si>
  <si>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</si>
  <si>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</si>
  <si>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</si>
  <si>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</si>
  <si>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</si>
  <si>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</si>
  <si>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</si>
  <si>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</si>
  <si>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</si>
  <si>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</si>
  <si>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</si>
  <si>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</si>
  <si>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</si>
  <si>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</si>
  <si>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</si>
  <si>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</si>
  <si>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</si>
  <si>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</si>
  <si>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</si>
  <si>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</si>
  <si>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</si>
  <si>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</si>
  <si>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</si>
  <si>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</si>
  <si>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</si>
  <si>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</si>
  <si>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</si>
  <si>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</si>
  <si>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</si>
  <si>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</si>
  <si>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</si>
  <si>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</si>
  <si>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</si>
  <si>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</si>
  <si>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</si>
  <si>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</si>
  <si>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</si>
  <si>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</si>
  <si>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</si>
  <si>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</si>
  <si>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</si>
  <si>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</si>
  <si>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</si>
  <si>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</si>
  <si>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</si>
  <si>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</si>
  <si>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</si>
  <si>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</si>
  <si>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</si>
  <si>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</si>
  <si>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</si>
  <si>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</si>
  <si>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</si>
  <si>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</si>
  <si>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</si>
  <si>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</si>
  <si>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</si>
  <si>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</si>
  <si>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</si>
  <si>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</si>
  <si>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</si>
  <si>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</si>
  <si>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</si>
  <si>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</si>
  <si>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</si>
  <si>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</si>
  <si>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</si>
  <si>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</si>
  <si>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</si>
  <si>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</si>
  <si>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</si>
  <si>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</si>
  <si>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</si>
  <si>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</si>
  <si>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</si>
  <si>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</si>
  <si>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</si>
  <si>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</si>
  <si>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</si>
  <si>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</si>
  <si>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</si>
  <si>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</si>
  <si>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</si>
  <si>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</si>
  <si>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</si>
  <si>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</si>
  <si>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</si>
  <si>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</si>
  <si>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</si>
  <si>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</si>
  <si>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</si>
  <si>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</si>
  <si>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</si>
  <si>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</si>
  <si>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</si>
  <si>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</si>
  <si>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</si>
  <si>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</si>
  <si>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</si>
  <si>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</si>
  <si>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</si>
  <si>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</si>
  <si>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</si>
  <si>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</si>
  <si>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</si>
  <si>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</si>
  <si>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</si>
  <si>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</si>
  <si>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</si>
  <si>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</si>
  <si>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</si>
  <si>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</si>
  <si>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</si>
  <si>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</si>
  <si>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</si>
  <si>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</si>
  <si>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</si>
  <si>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</si>
  <si>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</si>
  <si>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</si>
  <si>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</si>
  <si>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</si>
  <si>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</si>
  <si>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</si>
  <si>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</si>
  <si>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</si>
  <si>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</si>
  <si>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</si>
  <si>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</si>
  <si>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</si>
  <si>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</si>
  <si>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</si>
  <si>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</si>
  <si>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</si>
  <si>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</si>
  <si>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</si>
  <si>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</si>
  <si>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</si>
  <si>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</si>
  <si>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</si>
  <si>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</si>
  <si>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</si>
  <si>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</si>
  <si>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</si>
  <si>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</si>
  <si>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</si>
  <si>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</si>
  <si>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</si>
  <si>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</si>
  <si>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</si>
  <si>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</si>
  <si>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</si>
  <si>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</si>
  <si>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</si>
  <si>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</si>
  <si>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</si>
  <si>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</si>
  <si>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</si>
  <si>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</si>
  <si>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</si>
  <si>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</si>
  <si>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</si>
  <si>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</si>
  <si>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</si>
  <si>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</si>
  <si>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</si>
  <si>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</si>
  <si>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</si>
  <si>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</si>
  <si>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</si>
  <si>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</si>
  <si>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</si>
  <si>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</si>
  <si>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</si>
  <si>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</si>
  <si>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</si>
  <si>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</si>
  <si>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</si>
  <si>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</si>
  <si>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</si>
  <si>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</si>
  <si>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</si>
  <si>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</si>
  <si>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</si>
  <si>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</si>
  <si>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</si>
  <si>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</si>
  <si>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</si>
  <si>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</si>
  <si>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</si>
  <si>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</si>
  <si>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</si>
  <si>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</si>
  <si>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</si>
  <si>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</si>
  <si>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</si>
  <si>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</si>
  <si>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</si>
  <si>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</si>
  <si>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</si>
  <si>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</si>
  <si>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</si>
  <si>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</si>
  <si>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</si>
  <si>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</si>
  <si>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</si>
  <si>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</si>
  <si>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</si>
  <si>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</si>
  <si>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</si>
  <si>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</si>
  <si>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</si>
  <si>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</si>
  <si>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</si>
  <si>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</si>
  <si>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</si>
  <si>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</si>
  <si>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</si>
  <si>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</si>
  <si>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</si>
  <si>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</si>
  <si>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</si>
  <si>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</si>
  <si>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</si>
  <si>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</si>
  <si>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</si>
  <si>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</si>
  <si>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</si>
  <si>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</si>
  <si>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</si>
  <si>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</si>
  <si>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</si>
  <si>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</si>
  <si>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</si>
  <si>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</si>
  <si>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</si>
  <si>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</si>
  <si>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</si>
  <si>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</si>
  <si>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</si>
  <si>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</si>
  <si>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</si>
  <si>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</si>
  <si>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</si>
  <si>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</si>
  <si>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</si>
  <si>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</si>
  <si>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</si>
  <si>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</si>
  <si>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</si>
  <si>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</si>
  <si>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</si>
  <si>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</si>
  <si>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</si>
  <si>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</si>
  <si>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</si>
  <si>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</si>
  <si>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</si>
  <si>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</si>
  <si>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</si>
  <si>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</si>
  <si>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</si>
  <si>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</si>
  <si>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</si>
  <si>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</si>
  <si>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</si>
  <si>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</si>
  <si>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</si>
  <si>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</si>
  <si>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</si>
  <si>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</si>
  <si>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</si>
  <si>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</si>
  <si>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</si>
  <si>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</si>
  <si>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</si>
  <si>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</si>
  <si>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</si>
  <si>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</si>
  <si>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</si>
  <si>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</si>
  <si>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</si>
  <si>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</si>
  <si>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</si>
  <si>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</si>
  <si>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</si>
  <si>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</si>
  <si>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</si>
  <si>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</si>
  <si>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</si>
  <si>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</si>
  <si>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</si>
  <si>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</si>
  <si>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</si>
  <si>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</si>
  <si>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</si>
  <si>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</si>
  <si>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</si>
  <si>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</si>
  <si>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</si>
  <si>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</si>
  <si>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</si>
  <si>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</si>
  <si>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</si>
  <si>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</si>
  <si>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</si>
  <si>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</si>
  <si>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</si>
  <si>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</si>
  <si>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</si>
  <si>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</si>
  <si>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</si>
  <si>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</si>
  <si>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</si>
  <si>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</si>
  <si>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</si>
  <si>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</si>
  <si>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</si>
  <si>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</si>
  <si>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</si>
  <si>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</si>
  <si>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</si>
  <si>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</si>
  <si>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</si>
  <si>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</si>
  <si>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</si>
  <si>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</si>
  <si>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</si>
  <si>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</si>
  <si>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</si>
  <si>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</si>
  <si>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</si>
  <si>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</si>
  <si>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</si>
  <si>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</si>
  <si>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</si>
  <si>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</si>
  <si>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</si>
  <si>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</si>
  <si>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</si>
  <si>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</si>
  <si>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</si>
  <si>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</si>
  <si>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</si>
  <si>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</si>
  <si>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</si>
  <si>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</si>
  <si>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</si>
  <si>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</si>
  <si>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</si>
  <si>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</si>
  <si>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</si>
  <si>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</si>
  <si>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</si>
  <si>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</si>
  <si>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</si>
  <si>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</si>
  <si>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</si>
  <si>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</si>
  <si>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</si>
  <si>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</si>
  <si>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</si>
  <si>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</si>
  <si>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</si>
  <si>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</si>
  <si>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</si>
  <si>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</si>
  <si>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</si>
  <si>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</si>
  <si>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</si>
  <si>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</si>
  <si>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</si>
  <si>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</si>
  <si>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</si>
  <si>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</si>
  <si>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</si>
  <si>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</si>
  <si>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</si>
  <si>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</si>
  <si>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</si>
  <si>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</si>
  <si>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</si>
  <si>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</si>
  <si>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</si>
  <si>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</si>
  <si>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</si>
  <si>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</si>
  <si>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</si>
  <si>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</si>
  <si>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</si>
  <si>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</si>
  <si>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</si>
  <si>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</si>
  <si>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</si>
  <si>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</si>
  <si>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</si>
  <si>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</si>
  <si>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</si>
  <si>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</si>
  <si>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</si>
  <si>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</si>
  <si>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</si>
  <si>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</si>
  <si>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</si>
  <si>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</si>
  <si>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</si>
  <si>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</si>
  <si>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</si>
  <si>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</si>
  <si>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</si>
  <si>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</si>
  <si>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</si>
  <si>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</si>
  <si>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</si>
  <si>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</si>
  <si>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</si>
  <si>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</si>
  <si>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</si>
  <si>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</si>
  <si>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</si>
  <si>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</si>
  <si>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</si>
  <si>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</si>
  <si>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</si>
  <si>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</si>
  <si>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</si>
  <si>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</si>
  <si>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</si>
  <si>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</si>
  <si>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</si>
  <si>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</si>
  <si>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</si>
  <si>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</si>
  <si>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</si>
  <si>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</si>
  <si>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</si>
  <si>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</si>
  <si>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</si>
  <si>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</si>
  <si>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</si>
  <si>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</si>
  <si>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</si>
  <si>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</si>
  <si>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</si>
  <si>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</si>
  <si>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</si>
  <si>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</si>
  <si>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</si>
  <si>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</si>
  <si>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</si>
  <si>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</si>
  <si>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</si>
  <si>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</si>
  <si>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</si>
  <si>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</si>
  <si>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</si>
  <si>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</si>
  <si>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</si>
  <si>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</si>
  <si>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</si>
  <si>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</si>
  <si>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</si>
  <si>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</si>
  <si>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</si>
  <si>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</si>
  <si>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</si>
  <si>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</si>
  <si>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</si>
  <si>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</si>
  <si>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</si>
  <si>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</si>
  <si>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</si>
  <si>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</si>
  <si>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</si>
  <si>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</si>
  <si>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</si>
  <si>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</si>
  <si>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</si>
  <si>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</si>
  <si>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</si>
  <si>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</si>
  <si>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</si>
  <si>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</si>
  <si>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</si>
  <si>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</si>
  <si>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</si>
  <si>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</si>
  <si>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</si>
  <si>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</si>
  <si>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</si>
  <si>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</si>
  <si>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</si>
  <si>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</si>
  <si>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</si>
  <si>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</si>
  <si>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</si>
  <si>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</si>
  <si>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</si>
  <si>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</si>
  <si>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</si>
  <si>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</si>
  <si>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</si>
  <si>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</si>
  <si>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</si>
  <si>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</si>
  <si>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</si>
  <si>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</si>
  <si>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</si>
  <si>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</si>
  <si>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</si>
  <si>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</si>
  <si>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</si>
  <si>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</si>
  <si>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</si>
  <si>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</si>
  <si>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</si>
  <si>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</si>
  <si>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</si>
  <si>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</si>
  <si>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</si>
  <si>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</si>
  <si>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</si>
  <si>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</si>
  <si>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</si>
  <si>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</si>
  <si>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</si>
  <si>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</si>
  <si>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</si>
  <si>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</si>
  <si>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</si>
  <si>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</si>
  <si>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</si>
  <si>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</si>
  <si>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</si>
  <si>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</si>
  <si>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</si>
  <si>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</si>
  <si>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</si>
  <si>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</si>
  <si>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</si>
  <si>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</si>
  <si>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</si>
  <si>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</si>
  <si>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</si>
  <si>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</si>
  <si>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</si>
  <si>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</si>
  <si>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</si>
  <si>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</si>
  <si>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</si>
  <si>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</si>
  <si>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</si>
  <si>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</si>
  <si>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</si>
  <si>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</si>
  <si>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</si>
  <si>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</si>
  <si>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</si>
  <si>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</si>
  <si>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</si>
  <si>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</si>
  <si>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</si>
  <si>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</si>
  <si>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</si>
  <si>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</si>
  <si>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</si>
  <si>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</si>
  <si>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</si>
  <si>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</si>
  <si>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</si>
  <si>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</si>
  <si>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</si>
  <si>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</si>
  <si>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</si>
  <si>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</si>
  <si>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</si>
  <si>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</si>
  <si>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</si>
  <si>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</si>
  <si>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</si>
  <si>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</si>
  <si>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</si>
  <si>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</si>
  <si>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</si>
  <si>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</si>
  <si>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</si>
  <si>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</si>
  <si>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</si>
  <si>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</si>
  <si>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</si>
  <si>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</si>
  <si>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</si>
  <si>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</si>
  <si>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</si>
  <si>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</si>
  <si>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</si>
  <si>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</si>
  <si>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</si>
  <si>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</si>
  <si>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</si>
  <si>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</si>
  <si>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</si>
  <si>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</si>
  <si>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</si>
  <si>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</si>
  <si>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</si>
  <si>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</si>
  <si>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</si>
  <si>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</si>
  <si>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</si>
  <si>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</si>
  <si>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</si>
  <si>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</si>
  <si>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</si>
  <si>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</si>
  <si>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</si>
  <si>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</si>
  <si>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</si>
  <si>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</si>
  <si>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</si>
  <si>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</si>
  <si>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</si>
  <si>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</si>
  <si>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</si>
  <si>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</si>
  <si>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</si>
  <si>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</si>
  <si>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</si>
  <si>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</si>
  <si>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</si>
  <si>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</si>
  <si>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</si>
  <si>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</si>
  <si>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</si>
  <si>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</si>
  <si>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</si>
  <si>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</si>
  <si>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</si>
  <si>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</si>
  <si>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</si>
  <si>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</si>
  <si>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</si>
  <si>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</si>
  <si>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</si>
  <si>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</si>
  <si>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</si>
  <si>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</si>
  <si>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</si>
  <si>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</si>
  <si>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</si>
  <si>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</si>
  <si>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</si>
  <si>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</si>
  <si>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</si>
  <si>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</si>
  <si>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</si>
  <si>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</si>
  <si>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</si>
  <si>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</si>
  <si>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</si>
  <si>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</si>
  <si>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</si>
  <si>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</si>
  <si>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</si>
  <si>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</si>
  <si>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</si>
  <si>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</si>
  <si>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</si>
  <si>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</si>
  <si>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</si>
  <si>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</si>
  <si>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</si>
  <si>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</si>
  <si>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</si>
  <si>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</si>
  <si>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</si>
  <si>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</si>
  <si>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</si>
  <si>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</si>
  <si>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</si>
  <si>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</si>
  <si>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</si>
  <si>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</si>
  <si>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</si>
  <si>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</si>
  <si>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</si>
  <si>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</si>
  <si>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</si>
  <si>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</si>
  <si>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</si>
  <si>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</si>
  <si>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</si>
  <si>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</si>
  <si>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</si>
  <si>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</si>
  <si>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</si>
  <si>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</si>
  <si>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</si>
  <si>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</si>
  <si>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</si>
  <si>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</si>
  <si>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</si>
  <si>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</si>
  <si>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</si>
  <si>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</si>
  <si>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</si>
  <si>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</si>
  <si>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</si>
  <si>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</si>
  <si>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</si>
  <si>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</si>
  <si>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</si>
  <si>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</si>
  <si>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</si>
  <si>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</si>
  <si>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</si>
  <si>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</si>
  <si>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</si>
  <si>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</si>
  <si>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</si>
  <si>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</si>
  <si>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</si>
  <si>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</si>
  <si>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</si>
  <si>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</si>
  <si>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</si>
  <si>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</si>
  <si>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</si>
  <si>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</si>
  <si>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</si>
  <si>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</si>
  <si>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</si>
  <si>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</si>
  <si>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</si>
  <si>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</si>
  <si>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</si>
  <si>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</si>
  <si>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</si>
  <si>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</si>
  <si>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</si>
  <si>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</si>
  <si>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</si>
  <si>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</si>
  <si>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</si>
  <si>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</si>
  <si>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</si>
  <si>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</si>
  <si>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</si>
  <si>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</si>
  <si>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</si>
  <si>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</si>
  <si>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</si>
  <si>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</si>
  <si>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</si>
  <si>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</si>
  <si>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</si>
  <si>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</si>
  <si>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</si>
  <si>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</si>
  <si>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</si>
  <si>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</si>
  <si>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</si>
  <si>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</si>
  <si>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</si>
  <si>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</si>
  <si>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</si>
  <si>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</si>
  <si>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</si>
  <si>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</si>
  <si>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</si>
  <si>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</si>
  <si>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</si>
  <si>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</si>
  <si>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</si>
  <si>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</si>
  <si>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</si>
  <si>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</si>
  <si>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</si>
  <si>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</si>
  <si>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</si>
  <si>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</si>
  <si>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</si>
  <si>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</si>
  <si>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</si>
  <si>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</si>
  <si>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</si>
  <si>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</si>
  <si>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</si>
  <si>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</si>
  <si>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</si>
  <si>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</si>
  <si>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</si>
  <si>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</si>
  <si>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</si>
  <si>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</si>
  <si>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</si>
  <si>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</si>
  <si>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</si>
  <si>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</si>
  <si>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</si>
  <si>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</si>
  <si>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</si>
  <si>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</si>
  <si>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</si>
  <si>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</si>
  <si>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</si>
  <si>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</si>
  <si>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</si>
  <si>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</si>
  <si>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</si>
  <si>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</si>
  <si>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</si>
  <si>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</si>
  <si>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</si>
  <si>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</si>
  <si>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</si>
  <si>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</si>
  <si>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</si>
  <si>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</si>
  <si>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</si>
  <si>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</si>
  <si>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</si>
  <si>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</si>
  <si>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</si>
  <si>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</si>
  <si>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</si>
  <si>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</si>
  <si>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</si>
  <si>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</si>
  <si>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</si>
  <si>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</si>
  <si>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</si>
  <si>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</si>
  <si>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</si>
  <si>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</si>
  <si>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</si>
  <si>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</si>
  <si>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</si>
  <si>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</si>
  <si>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</si>
  <si>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</si>
  <si>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</si>
  <si>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</si>
  <si>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</si>
  <si>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</si>
  <si>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</si>
  <si>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</si>
  <si>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</si>
  <si>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</si>
  <si>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</si>
  <si>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</si>
  <si>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</si>
  <si>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</si>
  <si>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</si>
  <si>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</si>
  <si>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</si>
  <si>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</si>
  <si>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</si>
  <si>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</si>
  <si>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</si>
  <si>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</si>
  <si>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</si>
  <si>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</si>
  <si>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</si>
  <si>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</si>
  <si>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</si>
  <si>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</si>
  <si>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</si>
  <si>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</si>
  <si>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</si>
  <si>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</si>
  <si>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</si>
  <si>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</si>
  <si>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</si>
  <si>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</si>
  <si>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</si>
  <si>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</si>
  <si>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</si>
  <si>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</si>
  <si>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</si>
  <si>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</si>
  <si>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</si>
  <si>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</si>
  <si>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</si>
  <si>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</si>
  <si>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</si>
  <si>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</si>
  <si>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</si>
  <si>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</si>
  <si>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</si>
  <si>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</si>
  <si>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</si>
  <si>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</si>
  <si>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</si>
  <si>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</si>
  <si>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</si>
  <si>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</si>
  <si>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</si>
  <si>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</si>
  <si>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</si>
  <si>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</si>
  <si>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</si>
  <si>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</si>
  <si>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</si>
  <si>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</si>
  <si>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</si>
  <si>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</si>
  <si>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</si>
  <si>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</si>
  <si>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</si>
  <si>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</si>
  <si>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</si>
  <si>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</si>
  <si>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</si>
  <si>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</si>
  <si>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</si>
  <si>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</si>
  <si>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</si>
  <si>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</si>
  <si>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</si>
  <si>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</si>
  <si>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</si>
  <si>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</si>
  <si>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</si>
  <si>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</si>
  <si>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</si>
  <si>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</si>
  <si>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</si>
  <si>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</si>
  <si>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</si>
  <si>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</si>
  <si>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</si>
  <si>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</si>
  <si>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</si>
  <si>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</si>
  <si>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</si>
  <si>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</si>
  <si>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</si>
  <si>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</si>
  <si>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</si>
  <si>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</si>
  <si>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</si>
  <si>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</si>
  <si>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</si>
  <si>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</si>
  <si>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</si>
  <si>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</si>
  <si>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</si>
  <si>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</si>
  <si>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</si>
  <si>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</si>
  <si>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</si>
  <si>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</si>
  <si>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</si>
  <si>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</si>
  <si>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</si>
  <si>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</si>
  <si>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</si>
  <si>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</si>
  <si>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</si>
  <si>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</si>
  <si>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</si>
  <si>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</si>
  <si>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</si>
  <si>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</si>
  <si>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</si>
  <si>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</si>
  <si>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</si>
  <si>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</si>
  <si>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</si>
  <si>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</si>
  <si>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</si>
  <si>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</si>
  <si>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</si>
  <si>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</si>
  <si>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</si>
  <si>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</si>
  <si>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</si>
  <si>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</si>
  <si>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</si>
  <si>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</si>
  <si>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</si>
  <si>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</si>
  <si>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</si>
  <si>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</si>
  <si>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</si>
  <si>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</si>
  <si>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</si>
  <si>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</si>
  <si>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</si>
  <si>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</si>
  <si>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</si>
  <si>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</si>
  <si>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</si>
  <si>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</si>
  <si>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</si>
  <si>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</si>
  <si>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</si>
  <si>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</si>
  <si>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</si>
  <si>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</si>
  <si>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</si>
  <si>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</si>
  <si>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</si>
  <si>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</si>
  <si>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</si>
  <si>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</si>
  <si>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</si>
  <si>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</si>
  <si>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</si>
  <si>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</si>
  <si>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</si>
  <si>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</si>
  <si>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</si>
  <si>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</si>
  <si>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</si>
  <si>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</si>
  <si>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</si>
  <si>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</si>
  <si>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</si>
  <si>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</si>
  <si>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</si>
  <si>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</si>
  <si>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</si>
  <si>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</si>
  <si>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</si>
  <si>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</si>
  <si>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</si>
  <si>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</si>
  <si>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</si>
  <si>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</si>
  <si>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</si>
  <si>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</si>
  <si>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</si>
  <si>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</si>
  <si>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</si>
  <si>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</si>
  <si>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</si>
  <si>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</si>
  <si>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</si>
  <si>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</si>
  <si>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</si>
  <si>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</si>
  <si>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</si>
  <si>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</si>
  <si>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</si>
  <si>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</si>
  <si>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</si>
  <si>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</si>
  <si>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</si>
  <si>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</si>
  <si>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</si>
  <si>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</si>
  <si>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</si>
  <si>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</si>
  <si>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</si>
  <si>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</si>
  <si>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</si>
  <si>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</si>
  <si>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</si>
  <si>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</si>
  <si>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</si>
  <si>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</si>
  <si>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</si>
  <si>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</si>
  <si>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</si>
  <si>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</si>
  <si>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</si>
  <si>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</si>
  <si>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</si>
  <si>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</si>
  <si>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</si>
  <si>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</si>
  <si>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</si>
  <si>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</si>
  <si>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</si>
  <si>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</si>
  <si>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</si>
  <si>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</si>
  <si>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</si>
  <si>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</si>
  <si>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</si>
  <si>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</si>
  <si>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</si>
  <si>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</si>
  <si>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</si>
  <si>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</si>
  <si>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</si>
  <si>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</si>
  <si>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</si>
  <si>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</si>
  <si>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</si>
  <si>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</si>
  <si>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</si>
  <si>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</si>
  <si>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</si>
  <si>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</si>
  <si>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</si>
  <si>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</si>
  <si>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</si>
  <si>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</si>
  <si>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</si>
  <si>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</si>
  <si>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</si>
  <si>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</si>
  <si>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</si>
  <si>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</si>
  <si>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</si>
  <si>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</si>
  <si>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</si>
  <si>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</si>
  <si>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</si>
  <si>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</si>
  <si>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</si>
  <si>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</si>
  <si>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</si>
  <si>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</si>
  <si>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</si>
  <si>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</si>
  <si>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</si>
  <si>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</si>
  <si>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</si>
  <si>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</si>
  <si>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</si>
  <si>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</si>
  <si>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</si>
  <si>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</si>
  <si>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</si>
  <si>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</si>
  <si>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</si>
  <si>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</si>
  <si>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</si>
  <si>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</si>
  <si>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</si>
  <si>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</si>
  <si>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</si>
  <si>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</si>
  <si>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</si>
  <si>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</si>
  <si>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</si>
  <si>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</si>
  <si>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</si>
  <si>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</si>
  <si>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</si>
  <si>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</si>
  <si>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</si>
  <si>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</si>
  <si>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</si>
  <si>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</si>
  <si>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</si>
  <si>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</si>
  <si>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</si>
  <si>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</si>
  <si>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</si>
  <si>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</si>
  <si>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</si>
  <si>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</si>
  <si>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</si>
  <si>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</si>
  <si>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</si>
  <si>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</si>
  <si>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</si>
  <si>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</si>
  <si>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</si>
  <si>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</si>
  <si>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</si>
  <si>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</si>
  <si>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</si>
  <si>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</si>
  <si>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</si>
  <si>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</si>
  <si>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</si>
  <si>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</si>
  <si>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</si>
  <si>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</si>
  <si>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</si>
  <si>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</si>
  <si>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</si>
  <si>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</si>
  <si>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</si>
  <si>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</si>
  <si>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</si>
  <si>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</si>
  <si>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</si>
  <si>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</si>
  <si>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</si>
  <si>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</si>
  <si>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</si>
  <si>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</si>
  <si>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</si>
  <si>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</si>
  <si>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</si>
  <si>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</si>
  <si>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</si>
  <si>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</si>
  <si>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</si>
  <si>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</si>
  <si>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</si>
  <si>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</si>
  <si>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</si>
  <si>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</si>
  <si>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</si>
  <si>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</si>
  <si>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</si>
  <si>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</si>
  <si>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</si>
  <si>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</si>
  <si>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</si>
  <si>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</si>
  <si>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</si>
  <si>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</si>
  <si>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</si>
  <si>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</si>
  <si>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</si>
  <si>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</si>
  <si>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</si>
  <si>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</si>
  <si>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</si>
  <si>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</si>
  <si>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</si>
  <si>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</si>
  <si>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</si>
  <si>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</si>
  <si>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</si>
  <si>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</si>
  <si>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</si>
  <si>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</si>
  <si>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</si>
  <si>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</si>
  <si>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</si>
  <si>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</si>
  <si>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</si>
  <si>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</si>
  <si>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</si>
  <si>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</si>
  <si>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</si>
  <si>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</si>
  <si>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</si>
  <si>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</si>
  <si>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</si>
  <si>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</si>
  <si>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</si>
  <si>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</si>
  <si>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</si>
  <si>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</si>
  <si>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</si>
  <si>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</si>
  <si>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</si>
  <si>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</si>
  <si>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</si>
  <si>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</si>
  <si>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</si>
  <si>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</si>
  <si>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</si>
  <si>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</si>
  <si>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</si>
  <si>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</si>
  <si>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</si>
  <si>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</si>
  <si>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</si>
  <si>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</si>
  <si>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</si>
  <si>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</si>
  <si>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</si>
  <si>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</si>
  <si>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</si>
  <si>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</si>
  <si>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</si>
  <si>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</si>
  <si>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</si>
  <si>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</si>
  <si>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</si>
  <si>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</si>
  <si>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</si>
  <si>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</si>
  <si>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</si>
  <si>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</si>
  <si>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</si>
  <si>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</si>
  <si>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</si>
  <si>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</si>
  <si>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</si>
  <si>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</si>
  <si>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</si>
  <si>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</si>
  <si>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</si>
  <si>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</si>
  <si>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</si>
  <si>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</si>
  <si>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</si>
  <si>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</si>
  <si>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</si>
  <si>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</si>
  <si>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</si>
  <si>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</si>
  <si>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</si>
  <si>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</si>
  <si>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</si>
  <si>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</si>
  <si>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</si>
  <si>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</si>
  <si>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</si>
  <si>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</si>
  <si>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</si>
  <si>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</si>
  <si>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</si>
  <si>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</si>
  <si>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</si>
  <si>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</si>
  <si>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</si>
  <si>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</si>
  <si>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</si>
  <si>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</si>
  <si>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</si>
  <si>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</si>
  <si>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</si>
  <si>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</si>
  <si>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</si>
  <si>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</si>
  <si>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</si>
  <si>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</si>
  <si>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</si>
  <si>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</si>
  <si>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</si>
  <si>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</si>
  <si>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</si>
  <si>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</si>
  <si>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</si>
  <si>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</si>
  <si>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</si>
  <si>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</si>
  <si>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</si>
  <si>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</si>
  <si>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</si>
  <si>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</si>
  <si>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</si>
  <si>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</si>
  <si>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</si>
  <si>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</si>
  <si>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</si>
  <si>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</si>
  <si>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</si>
  <si>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</si>
  <si>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</si>
  <si>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</si>
  <si>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</si>
  <si>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</si>
  <si>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</si>
  <si>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</si>
  <si>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</si>
  <si>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</si>
  <si>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</si>
  <si>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</si>
  <si>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</si>
  <si>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</si>
  <si>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</si>
  <si>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</si>
  <si>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</si>
  <si>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</si>
  <si>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</si>
  <si>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</si>
  <si>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</si>
  <si>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</si>
  <si>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</si>
  <si>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</si>
  <si>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</si>
  <si>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</si>
  <si>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</si>
  <si>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</si>
  <si>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</si>
  <si>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</si>
  <si>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</si>
  <si>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</si>
  <si>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</si>
  <si>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</si>
  <si>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</si>
  <si>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</si>
  <si>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</si>
  <si>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</si>
  <si>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</si>
  <si>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</si>
  <si>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</si>
  <si>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</si>
  <si>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</si>
  <si>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</si>
  <si>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</si>
  <si>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</si>
  <si>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</si>
  <si>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</si>
  <si>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</si>
  <si>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</si>
  <si>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</si>
  <si>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</si>
  <si>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</si>
  <si>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</si>
  <si>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</si>
  <si>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</si>
  <si>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</si>
  <si>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</si>
  <si>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</si>
  <si>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</si>
  <si>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</si>
  <si>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</si>
  <si>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</si>
  <si>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</si>
  <si>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</si>
  <si>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</si>
  <si>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</si>
  <si>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</si>
  <si>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</si>
  <si>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</si>
  <si>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</si>
  <si>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</si>
  <si>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</si>
  <si>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</si>
  <si>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</si>
  <si>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</si>
  <si>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</si>
  <si>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</si>
  <si>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</si>
  <si>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</si>
  <si>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</si>
  <si>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</si>
  <si>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</si>
  <si>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</si>
  <si>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</si>
  <si>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</si>
  <si>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</si>
  <si>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</si>
  <si>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</si>
  <si>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</si>
  <si>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</si>
  <si>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</si>
  <si>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</si>
  <si>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</si>
  <si>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</si>
  <si>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</si>
  <si>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</si>
  <si>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</si>
  <si>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</si>
  <si>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</si>
  <si>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</si>
  <si>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</si>
  <si>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</si>
  <si>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</si>
  <si>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</si>
  <si>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</si>
  <si>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</si>
  <si>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</si>
  <si>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</si>
  <si>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</si>
  <si>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</si>
  <si>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</si>
  <si>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</si>
  <si>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</si>
  <si>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</si>
  <si>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</si>
  <si>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</si>
  <si>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</si>
  <si>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</si>
  <si>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</si>
  <si>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</si>
  <si>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</si>
  <si>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</si>
  <si>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</si>
  <si>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</si>
  <si>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</si>
  <si>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</si>
  <si>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</si>
  <si>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</si>
  <si>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</si>
  <si>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</si>
  <si>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</si>
  <si>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</si>
  <si>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</si>
  <si>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</si>
  <si>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</si>
  <si>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</si>
  <si>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</si>
  <si>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</si>
  <si>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</si>
  <si>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</si>
  <si>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</si>
  <si>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</si>
  <si>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</si>
  <si>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</si>
  <si>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</si>
  <si>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</si>
  <si>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</si>
  <si>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</si>
  <si>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</si>
  <si>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</si>
  <si>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</si>
  <si>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</si>
  <si>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</si>
  <si>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</si>
  <si>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</si>
  <si>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</si>
  <si>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</si>
  <si>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</si>
  <si>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</si>
  <si>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</si>
  <si>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</si>
  <si>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</si>
  <si>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</si>
  <si>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</si>
  <si>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</si>
  <si>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</si>
  <si>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</si>
  <si>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</si>
  <si>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</si>
  <si>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</si>
  <si>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</si>
  <si>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</si>
  <si>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</si>
  <si>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</si>
  <si>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</si>
  <si>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</si>
  <si>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</si>
  <si>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</si>
  <si>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</si>
  <si>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</si>
  <si>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</si>
  <si>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</si>
  <si>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</si>
  <si>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</si>
  <si>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</si>
  <si>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</si>
  <si>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</si>
  <si>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</si>
  <si>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</si>
  <si>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</si>
  <si>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</si>
  <si>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</si>
  <si>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</si>
  <si>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</si>
  <si>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</si>
  <si>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</si>
  <si>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</si>
  <si>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</si>
  <si>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</si>
  <si>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</si>
  <si>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</si>
  <si>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</si>
  <si>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</si>
  <si>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</si>
  <si>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</si>
  <si>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</si>
  <si>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</si>
  <si>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</si>
  <si>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</si>
  <si>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</si>
  <si>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</si>
  <si>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</si>
  <si>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</si>
  <si>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</si>
  <si>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</si>
  <si>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</si>
  <si>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</si>
  <si>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</si>
  <si>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</si>
  <si>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</si>
  <si>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</si>
  <si>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</si>
  <si>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</si>
  <si>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</si>
  <si>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</si>
  <si>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</si>
  <si>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</si>
  <si>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</si>
  <si>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</si>
  <si>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</si>
  <si>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</si>
  <si>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</si>
  <si>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</si>
  <si>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</si>
  <si>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</si>
  <si>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</si>
  <si>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</si>
  <si>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</si>
  <si>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</si>
  <si>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</si>
  <si>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</si>
  <si>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</si>
  <si>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</si>
  <si>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</si>
  <si>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</si>
  <si>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</si>
  <si>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</si>
  <si>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</si>
  <si>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</si>
  <si>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</si>
  <si>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</si>
  <si>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</si>
  <si>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</si>
  <si>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</si>
  <si>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</si>
  <si>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</si>
  <si>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</si>
  <si>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</si>
  <si>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</si>
  <si>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</si>
  <si>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</si>
  <si>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</si>
  <si>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</si>
  <si>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</si>
  <si>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</si>
  <si>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</si>
  <si>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</si>
  <si>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</si>
  <si>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</si>
  <si>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</si>
  <si>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</si>
  <si>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</si>
  <si>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</si>
  <si>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</si>
  <si>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</si>
  <si>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</si>
  <si>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</si>
  <si>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</si>
  <si>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</si>
  <si>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</si>
  <si>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</si>
  <si>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</si>
  <si>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</si>
  <si>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</si>
  <si>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</si>
  <si>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</si>
  <si>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</si>
  <si>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</si>
  <si>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</si>
  <si>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</si>
  <si>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</si>
  <si>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</si>
  <si>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</si>
  <si>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</si>
  <si>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</si>
  <si>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</si>
  <si>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</si>
  <si>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</si>
  <si>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</si>
  <si>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</si>
  <si>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</si>
  <si>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</si>
  <si>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</si>
  <si>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</si>
  <si>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</si>
  <si>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</si>
  <si>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</si>
  <si>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</si>
  <si>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</si>
  <si>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</si>
  <si>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</si>
  <si>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</si>
  <si>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</si>
  <si>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</si>
  <si>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</si>
  <si>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</si>
  <si>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</si>
  <si>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</si>
  <si>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</si>
  <si>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</si>
  <si>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</si>
  <si>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</si>
  <si>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</si>
  <si>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</si>
  <si>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</si>
  <si>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</si>
  <si>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</si>
  <si>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</si>
  <si>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</si>
  <si>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</si>
  <si>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</si>
  <si>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</si>
  <si>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</si>
  <si>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</si>
  <si>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</si>
  <si>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</si>
  <si>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</si>
  <si>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</si>
  <si>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</si>
  <si>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</si>
  <si>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</si>
  <si>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</si>
  <si>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</si>
  <si>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</si>
  <si>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</si>
  <si>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</si>
  <si>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</si>
  <si>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</si>
  <si>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</si>
  <si>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</si>
  <si>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</si>
  <si>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</si>
  <si>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</si>
  <si>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</si>
  <si>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</si>
  <si>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</si>
  <si>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</si>
  <si>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</si>
  <si>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</si>
  <si>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</si>
  <si>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</si>
  <si>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</si>
  <si>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</si>
  <si>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</si>
  <si>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</si>
  <si>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</si>
  <si>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</si>
  <si>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</si>
  <si>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</si>
  <si>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</si>
  <si>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</si>
  <si>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</si>
  <si>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</si>
  <si>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</si>
  <si>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</si>
  <si>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</si>
  <si>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</si>
  <si>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</si>
  <si>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</si>
  <si>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</si>
  <si>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</si>
  <si>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</si>
  <si>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</si>
  <si>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</si>
  <si>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</si>
  <si>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</si>
  <si>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</si>
  <si>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</si>
  <si>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</si>
  <si>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</si>
  <si>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</si>
  <si>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</si>
  <si>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</si>
  <si>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</si>
  <si>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</si>
  <si>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</si>
  <si>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</si>
  <si>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</si>
  <si>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</si>
  <si>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</si>
  <si>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</si>
  <si>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</si>
  <si>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</si>
  <si>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</si>
  <si>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</si>
  <si>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</si>
  <si>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</si>
  <si>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</si>
  <si>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</si>
  <si>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</si>
  <si>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</si>
  <si>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</si>
  <si>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</si>
  <si>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</si>
  <si>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</si>
  <si>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</si>
  <si>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</si>
  <si>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</si>
  <si>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</si>
  <si>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</si>
  <si>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</si>
  <si>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</si>
  <si>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</si>
  <si>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</si>
  <si>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</si>
  <si>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</si>
  <si>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</si>
  <si>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</si>
  <si>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</si>
  <si>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</si>
  <si>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</si>
  <si>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</si>
  <si>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</si>
  <si>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</si>
  <si>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</si>
  <si>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</si>
  <si>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</si>
  <si>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</si>
  <si>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</si>
  <si>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</si>
  <si>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</si>
  <si>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</si>
  <si>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</si>
  <si>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</si>
  <si>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</si>
  <si>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</si>
  <si>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</si>
  <si>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</si>
  <si>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</si>
  <si>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</si>
  <si>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</si>
  <si>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</si>
  <si>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</si>
  <si>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</si>
  <si>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</si>
  <si>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</si>
  <si>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</si>
  <si>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</si>
  <si>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</si>
  <si>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</si>
  <si>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</si>
  <si>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</si>
  <si>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</si>
  <si>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</si>
  <si>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</si>
  <si>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</si>
  <si>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</si>
  <si>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</si>
  <si>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</si>
  <si>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</si>
  <si>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</si>
  <si>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</si>
  <si>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</si>
  <si>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</si>
  <si>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</si>
  <si>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</si>
  <si>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</si>
  <si>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</si>
  <si>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</si>
  <si>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</si>
  <si>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</si>
  <si>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</si>
  <si>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</si>
  <si>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</si>
  <si>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</si>
  <si>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</si>
  <si>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</si>
  <si>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</si>
  <si>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</si>
  <si>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</si>
  <si>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</si>
  <si>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</si>
  <si>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</si>
  <si>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</si>
  <si>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</si>
  <si>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</si>
  <si>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</si>
  <si>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</si>
  <si>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</si>
  <si>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</si>
  <si>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</si>
  <si>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</si>
  <si>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</si>
  <si>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</si>
  <si>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</si>
  <si>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</si>
  <si>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</si>
  <si>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</si>
  <si>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</si>
  <si>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</si>
  <si>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</si>
  <si>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</si>
  <si>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</si>
  <si>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</si>
  <si>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</si>
  <si>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</si>
  <si>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</si>
  <si>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</si>
  <si>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</si>
  <si>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</si>
  <si>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</si>
  <si>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</si>
  <si>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</si>
  <si>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</si>
  <si>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</si>
  <si>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</si>
  <si>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</si>
  <si>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</si>
  <si>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</si>
  <si>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</si>
  <si>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</si>
  <si>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</si>
  <si>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</si>
  <si>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</si>
  <si>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</si>
  <si>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</si>
  <si>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</si>
  <si>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</si>
  <si>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</si>
  <si>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</si>
  <si>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</si>
  <si>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</si>
  <si>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</si>
  <si>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</si>
  <si>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</si>
  <si>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</si>
  <si>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</si>
  <si>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</si>
  <si>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</si>
  <si>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</si>
  <si>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</si>
  <si>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</si>
  <si>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</si>
  <si>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</si>
  <si>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</si>
  <si>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</si>
  <si>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</si>
  <si>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</si>
  <si>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</si>
  <si>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</si>
  <si>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</si>
  <si>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</si>
  <si>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</si>
  <si>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</si>
  <si>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</si>
  <si>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</si>
  <si>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</si>
  <si>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</si>
  <si>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</si>
  <si>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</si>
  <si>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</si>
  <si>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</si>
  <si>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</si>
  <si>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</si>
  <si>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</si>
  <si>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</si>
  <si>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</si>
  <si>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</si>
  <si>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</si>
  <si>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</si>
  <si>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</si>
  <si>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</si>
  <si>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</si>
  <si>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</si>
  <si>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</si>
  <si>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</si>
  <si>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</si>
  <si>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</si>
  <si>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</si>
  <si>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</si>
  <si>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</si>
  <si>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</si>
  <si>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</si>
  <si>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</si>
  <si>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</si>
  <si>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</si>
  <si>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</si>
  <si>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</si>
  <si>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</si>
  <si>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</si>
  <si>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</si>
  <si>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</si>
  <si>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</si>
  <si>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</si>
  <si>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</si>
  <si>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</si>
  <si>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</si>
  <si>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</si>
  <si>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</si>
  <si>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</si>
  <si>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</si>
  <si>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</si>
  <si>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</si>
  <si>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</si>
  <si>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</si>
  <si>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</si>
  <si>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</si>
  <si>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</si>
  <si>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</si>
  <si>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</si>
  <si>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</si>
  <si>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</si>
  <si>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</si>
  <si>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</si>
  <si>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</si>
  <si>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</si>
  <si>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</si>
  <si>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</si>
  <si>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</si>
  <si>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</si>
  <si>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</si>
  <si>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</si>
  <si>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</si>
  <si>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</si>
  <si>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</si>
  <si>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</si>
  <si>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</si>
  <si>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</si>
  <si>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</si>
  <si>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</si>
  <si>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</si>
  <si>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</si>
  <si>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</si>
  <si>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</si>
  <si>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</si>
  <si>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</si>
  <si>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</si>
  <si>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</si>
  <si>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</si>
  <si>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</si>
  <si>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</si>
  <si>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</si>
  <si>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</si>
  <si>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</si>
  <si>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</si>
  <si>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</si>
  <si>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</si>
  <si>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</si>
  <si>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</si>
  <si>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</si>
  <si>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</si>
  <si>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</si>
  <si>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</si>
  <si>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</si>
  <si>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</si>
  <si>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</si>
  <si>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</si>
  <si>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</si>
  <si>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</si>
  <si>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</si>
  <si>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</si>
  <si>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</si>
  <si>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</si>
  <si>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</si>
  <si>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</si>
  <si>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</si>
  <si>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</si>
  <si>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</si>
  <si>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</si>
  <si>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</si>
  <si>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</si>
  <si>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</si>
  <si>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</si>
  <si>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</si>
  <si>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</si>
  <si>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</si>
  <si>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</si>
  <si>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</si>
  <si>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</si>
  <si>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</si>
  <si>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</si>
  <si>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</si>
  <si>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</si>
  <si>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</si>
  <si>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</si>
  <si>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</si>
  <si>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</si>
  <si>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</si>
  <si>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</si>
  <si>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</si>
  <si>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</si>
  <si>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</si>
  <si>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</si>
  <si>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</si>
  <si>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</si>
  <si>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</si>
  <si>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</si>
  <si>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</si>
  <si>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</si>
  <si>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</si>
  <si>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</si>
  <si>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</si>
  <si>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</si>
  <si>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</si>
  <si>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</si>
  <si>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</si>
  <si>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</si>
  <si>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</si>
  <si>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</si>
  <si>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</si>
  <si>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</si>
  <si>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</si>
  <si>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</si>
  <si>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</si>
  <si>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</si>
  <si>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</si>
  <si>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</si>
  <si>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</si>
  <si>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</si>
  <si>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</si>
  <si>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</si>
  <si>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</si>
  <si>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</si>
  <si>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</si>
  <si>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</si>
  <si>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</si>
  <si>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</si>
  <si>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</si>
  <si>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</si>
  <si>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</si>
  <si>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</si>
  <si>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</si>
  <si>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</si>
  <si>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</si>
  <si>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</si>
  <si>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</si>
  <si>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</si>
  <si>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</si>
  <si>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</si>
  <si>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</si>
  <si>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</si>
  <si>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</si>
  <si>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</si>
  <si>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</si>
  <si>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</si>
  <si>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</si>
  <si>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</si>
  <si>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</si>
  <si>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</si>
  <si>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</si>
  <si>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</si>
  <si>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</si>
  <si>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</si>
  <si>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</si>
  <si>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</si>
  <si>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</si>
  <si>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</si>
  <si>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</si>
  <si>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</si>
  <si>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</si>
  <si>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</si>
  <si>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</si>
  <si>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</si>
  <si>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</si>
  <si>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</si>
  <si>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</si>
  <si>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</si>
  <si>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</si>
  <si>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</si>
  <si>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</si>
  <si>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</si>
  <si>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</si>
  <si>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</si>
  <si>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</si>
  <si>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</si>
  <si>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</si>
  <si>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</si>
  <si>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</si>
  <si>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</si>
  <si>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</si>
  <si>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</si>
  <si>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</si>
  <si>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</si>
  <si>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</si>
  <si>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</si>
  <si>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</si>
  <si>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</si>
  <si>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</si>
  <si>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</si>
  <si>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</si>
  <si>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</si>
  <si>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</si>
  <si>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</si>
  <si>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</si>
  <si>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</si>
  <si>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</si>
  <si>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</si>
  <si>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</si>
  <si>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</si>
  <si>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</si>
  <si>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</si>
  <si>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</si>
  <si>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</si>
  <si>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</si>
  <si>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</si>
  <si>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</si>
  <si>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</si>
  <si>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</si>
  <si>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</si>
  <si>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</si>
  <si>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</si>
  <si>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</si>
  <si>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</si>
  <si>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</si>
  <si>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</si>
  <si>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</si>
  <si>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</si>
  <si>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</si>
  <si>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</si>
  <si>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</si>
  <si>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</si>
  <si>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</si>
  <si>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</si>
  <si>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</si>
  <si>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</si>
  <si>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</si>
  <si>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</si>
  <si>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</si>
  <si>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</si>
  <si>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</si>
  <si>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</si>
  <si>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</si>
  <si>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</si>
  <si>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</si>
  <si>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</si>
  <si>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</si>
  <si>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</si>
  <si>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</si>
  <si>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</si>
  <si>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</si>
  <si>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</si>
  <si>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</si>
  <si>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</si>
  <si>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</si>
  <si>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</si>
  <si>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</si>
  <si>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</si>
  <si>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</si>
  <si>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</si>
  <si>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</si>
  <si>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</si>
  <si>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</si>
  <si>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</si>
  <si>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</si>
  <si>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</si>
  <si>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</si>
  <si>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</si>
  <si>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</si>
  <si>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</si>
  <si>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</si>
  <si>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</si>
  <si>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</si>
  <si>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</si>
  <si>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</si>
  <si>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</si>
  <si>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</si>
  <si>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</si>
  <si>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</si>
  <si>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</si>
  <si>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</si>
  <si>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</si>
  <si>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</si>
  <si>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</si>
  <si>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</si>
  <si>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</si>
  <si>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</si>
  <si>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</si>
  <si>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</si>
  <si>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</si>
  <si>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</si>
  <si>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</si>
  <si>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</si>
  <si>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</si>
  <si>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</si>
  <si>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</si>
  <si>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</si>
  <si>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</si>
  <si>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</si>
  <si>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</si>
  <si>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</si>
  <si>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</si>
  <si>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</si>
  <si>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</si>
  <si>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</si>
  <si>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</si>
  <si>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</si>
  <si>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</si>
  <si>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</si>
  <si>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</si>
  <si>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</si>
  <si>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</si>
  <si>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</si>
  <si>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</si>
  <si>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</si>
  <si>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</si>
  <si>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</si>
  <si>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</si>
  <si>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</si>
  <si>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</si>
  <si>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</si>
  <si>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</si>
  <si>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</si>
  <si>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</si>
  <si>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</si>
  <si>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</si>
  <si>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</si>
  <si>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</si>
  <si>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</si>
  <si>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</si>
  <si>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</si>
  <si>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</si>
  <si>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</si>
  <si>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</si>
  <si>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</si>
  <si>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</si>
  <si>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</si>
  <si>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</si>
  <si>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</si>
  <si>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</si>
  <si>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</si>
  <si>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</si>
  <si>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</si>
  <si>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</si>
  <si>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</si>
  <si>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</si>
  <si>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</si>
  <si>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</si>
  <si>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</si>
  <si>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</si>
  <si>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</si>
  <si>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</si>
  <si>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</si>
  <si>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</si>
  <si>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</si>
  <si>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</si>
  <si>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</si>
  <si>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</si>
  <si>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</si>
  <si>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</si>
  <si>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</si>
  <si>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</si>
  <si>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</si>
  <si>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</si>
  <si>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</si>
  <si>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</si>
  <si>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</si>
  <si>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</si>
  <si>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</si>
  <si>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</si>
  <si>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</si>
  <si>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</si>
  <si>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</si>
  <si>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</si>
  <si>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</si>
  <si>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</si>
  <si>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</si>
  <si>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</si>
  <si>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</si>
  <si>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</si>
  <si>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</si>
  <si>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</si>
  <si>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</si>
  <si>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</si>
  <si>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</si>
  <si>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</si>
  <si>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</si>
  <si>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</si>
  <si>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</si>
  <si>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</si>
  <si>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</si>
  <si>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</si>
  <si>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</si>
  <si>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</si>
  <si>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</si>
  <si>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</si>
  <si>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</si>
  <si>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</si>
  <si>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</si>
  <si>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</si>
  <si>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</si>
  <si>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</si>
  <si>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</si>
  <si>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</si>
  <si>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</si>
  <si>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</si>
  <si>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</si>
  <si>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</si>
  <si>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</si>
  <si>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</si>
  <si>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</si>
  <si>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</si>
  <si>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</si>
  <si>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</si>
  <si>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</si>
  <si>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</si>
  <si>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</si>
  <si>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</si>
  <si>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</si>
  <si>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</si>
  <si>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</si>
  <si>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</si>
  <si>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</si>
  <si>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</si>
  <si>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</si>
  <si>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</si>
  <si>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</si>
  <si>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</si>
  <si>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</si>
  <si>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</si>
  <si>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</si>
  <si>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</si>
  <si>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</si>
  <si>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</si>
  <si>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</si>
  <si>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</si>
  <si>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</si>
  <si>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</si>
  <si>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</si>
  <si>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</si>
  <si>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</si>
  <si>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</si>
  <si>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</si>
  <si>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</si>
  <si>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</si>
  <si>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</si>
  <si>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</si>
  <si>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</si>
  <si>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</si>
  <si>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</si>
  <si>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</si>
  <si>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</si>
  <si>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</si>
  <si>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</si>
  <si>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</si>
  <si>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</si>
  <si>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</si>
  <si>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</si>
  <si>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</si>
  <si>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</si>
  <si>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</si>
  <si>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</si>
  <si>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</si>
  <si>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</si>
  <si>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</si>
  <si>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</si>
  <si>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</si>
  <si>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</si>
  <si>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</si>
  <si>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</si>
  <si>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</si>
  <si>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</si>
  <si>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</si>
  <si>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</si>
  <si>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</si>
  <si>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</si>
  <si>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</si>
  <si>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</si>
  <si>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</si>
  <si>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</si>
  <si>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</si>
  <si>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</si>
  <si>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</si>
  <si>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</si>
  <si>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</si>
  <si>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</si>
  <si>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</si>
  <si>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</si>
  <si>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</si>
  <si>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</si>
  <si>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</si>
  <si>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</si>
  <si>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</si>
  <si>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</si>
  <si>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</si>
  <si>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</si>
  <si>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</si>
  <si>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</si>
  <si>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</si>
  <si>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</si>
  <si>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</si>
  <si>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</si>
  <si>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</si>
  <si>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</si>
  <si>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</si>
  <si>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</si>
  <si>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</si>
  <si>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</si>
  <si>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</si>
  <si>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</si>
  <si>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</si>
  <si>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</si>
  <si>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</si>
  <si>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</si>
  <si>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</si>
  <si>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</si>
  <si>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</si>
  <si>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</si>
  <si>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</si>
  <si>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</si>
  <si>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</si>
  <si>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</si>
  <si>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</si>
  <si>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</si>
  <si>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</si>
  <si>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</si>
  <si>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</si>
  <si>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</si>
  <si>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</si>
  <si>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</si>
  <si>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</si>
  <si>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</si>
  <si>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</si>
  <si>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</si>
  <si>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</si>
  <si>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</si>
  <si>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</si>
  <si>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</si>
  <si>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</si>
  <si>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</si>
  <si>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</si>
  <si>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</si>
  <si>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</si>
  <si>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</si>
  <si>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</si>
  <si>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</si>
  <si>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</si>
  <si>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</si>
  <si>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</si>
  <si>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</si>
  <si>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</si>
  <si>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</si>
  <si>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</si>
  <si>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</si>
  <si>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</si>
  <si>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</si>
  <si>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</si>
  <si>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</si>
  <si>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</si>
  <si>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</si>
  <si>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</si>
  <si>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</si>
  <si>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</si>
  <si>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</si>
  <si>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</si>
  <si>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</si>
  <si>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</si>
  <si>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</si>
  <si>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</si>
  <si>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</si>
  <si>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</si>
  <si>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</si>
  <si>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</si>
  <si>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</si>
  <si>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</si>
  <si>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</si>
  <si>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</si>
  <si>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</si>
  <si>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</si>
  <si>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</si>
  <si>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</si>
  <si>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</si>
  <si>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</si>
  <si>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</si>
  <si>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</si>
  <si>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</si>
  <si>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</si>
  <si>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</si>
  <si>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</si>
  <si>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</si>
  <si>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</si>
  <si>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</si>
  <si>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</si>
  <si>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</si>
  <si>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</si>
  <si>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</si>
  <si>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</si>
  <si>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</si>
  <si>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</si>
  <si>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</si>
  <si>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</si>
  <si>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</si>
  <si>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</si>
  <si>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</si>
  <si>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</si>
  <si>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</si>
  <si>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</si>
  <si>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</si>
  <si>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</si>
  <si>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</si>
  <si>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</si>
  <si>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</si>
  <si>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</si>
  <si>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</si>
  <si>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</si>
  <si>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</si>
  <si>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</si>
  <si>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</si>
  <si>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</si>
  <si>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</si>
  <si>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</si>
  <si>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</si>
  <si>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</si>
  <si>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</si>
  <si>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</si>
  <si>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</si>
  <si>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</si>
  <si>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</si>
  <si>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</si>
  <si>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</si>
  <si>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</si>
  <si>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</si>
  <si>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</si>
  <si>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</si>
  <si>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</si>
  <si>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</si>
  <si>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</si>
  <si>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</si>
  <si>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</si>
  <si>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</si>
  <si>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</si>
  <si>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</si>
  <si>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</si>
  <si>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</si>
  <si>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</si>
  <si>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</si>
  <si>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</si>
  <si>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</si>
  <si>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</si>
  <si>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</si>
  <si>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</si>
  <si>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</si>
  <si>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</si>
  <si>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</si>
  <si>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</si>
  <si>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</si>
  <si>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</si>
  <si>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</si>
  <si>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</si>
  <si>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</si>
  <si>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</si>
  <si>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</si>
  <si>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</si>
  <si>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</si>
  <si>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</si>
  <si>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</si>
  <si>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</si>
  <si>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</si>
  <si>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</si>
  <si>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</si>
  <si>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</si>
  <si>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</si>
  <si>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</si>
  <si>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</si>
  <si>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</si>
  <si>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</si>
  <si>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</si>
  <si>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</si>
  <si>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</si>
  <si>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</si>
  <si>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</si>
  <si>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</si>
  <si>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</si>
  <si>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</si>
  <si>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</si>
  <si>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</si>
  <si>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</si>
  <si>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</si>
  <si>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</si>
  <si>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</si>
  <si>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</si>
  <si>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</si>
  <si>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</si>
  <si>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</si>
  <si>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</si>
  <si>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</si>
  <si>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</si>
  <si>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</si>
  <si>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</si>
  <si>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</si>
  <si>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</si>
  <si>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</si>
  <si>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</si>
  <si>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</si>
  <si>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</si>
  <si>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</si>
  <si>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</si>
  <si>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</si>
  <si>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</si>
  <si>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</si>
  <si>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</si>
  <si>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</si>
  <si>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</si>
  <si>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</si>
  <si>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</si>
  <si>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</si>
  <si>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</si>
  <si>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</si>
  <si>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</si>
  <si>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</si>
  <si>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</si>
  <si>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</si>
  <si>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</si>
  <si>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</si>
  <si>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</si>
  <si>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</si>
  <si>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</si>
  <si>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</si>
  <si>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</si>
  <si>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</si>
  <si>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</si>
  <si>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</si>
  <si>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</si>
  <si>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</si>
  <si>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</si>
  <si>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</si>
  <si>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</si>
  <si>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</si>
  <si>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</si>
  <si>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</si>
  <si>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</si>
  <si>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</si>
  <si>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</si>
  <si>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</si>
  <si>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</si>
  <si>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</si>
  <si>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</si>
  <si>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</si>
  <si>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</si>
  <si>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</si>
  <si>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</si>
  <si>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</si>
  <si>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</si>
  <si>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</si>
  <si>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</si>
  <si>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</si>
  <si>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</si>
  <si>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</si>
  <si>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</si>
  <si>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</si>
  <si>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</si>
  <si>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</si>
  <si>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</si>
  <si>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</si>
  <si>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</si>
  <si>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</si>
  <si>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</si>
  <si>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</si>
  <si>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</si>
  <si>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</si>
  <si>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</si>
  <si>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</si>
  <si>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</si>
  <si>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</si>
  <si>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</si>
  <si>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</si>
  <si>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</si>
  <si>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</si>
  <si>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</si>
  <si>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</si>
  <si>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</si>
  <si>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</si>
  <si>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</si>
  <si>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</si>
  <si>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</si>
  <si>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</si>
  <si>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</si>
  <si>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</si>
  <si>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</si>
  <si>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</si>
  <si>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</si>
  <si>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</si>
  <si>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</si>
  <si>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</si>
  <si>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</si>
  <si>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</si>
  <si>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</si>
  <si>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</si>
  <si>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</si>
  <si>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</si>
  <si>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</si>
  <si>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</si>
  <si>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</si>
  <si>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</si>
  <si>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</si>
  <si>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</si>
  <si>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</si>
  <si>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</si>
  <si>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</si>
  <si>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</si>
  <si>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</si>
  <si>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</si>
  <si>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</si>
  <si>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</si>
  <si>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</si>
  <si>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</si>
  <si>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</si>
  <si>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</si>
  <si>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</si>
  <si>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</si>
  <si>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</si>
  <si>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</si>
  <si>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</si>
  <si>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</si>
  <si>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</si>
  <si>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</si>
  <si>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</si>
  <si>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</si>
  <si>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</si>
  <si>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</si>
  <si>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</si>
  <si>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</si>
  <si>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</si>
  <si>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</si>
  <si>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</si>
  <si>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</si>
  <si>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</si>
  <si>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</si>
  <si>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</si>
  <si>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</si>
  <si>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</si>
  <si>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</si>
  <si>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</si>
  <si>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</si>
  <si>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</si>
  <si>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</si>
  <si>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</si>
  <si>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</si>
  <si>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</si>
  <si>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</si>
  <si>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</si>
  <si>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</si>
  <si>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</si>
  <si>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</si>
  <si>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</si>
  <si>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</si>
  <si>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</si>
  <si>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</si>
  <si>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</si>
  <si>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</si>
  <si>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</si>
  <si>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</si>
  <si>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</si>
  <si>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</si>
  <si>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</si>
  <si>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</si>
  <si>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</si>
  <si>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</si>
  <si>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</si>
  <si>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</si>
  <si>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</si>
  <si>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</si>
  <si>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</si>
  <si>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</si>
  <si>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</si>
  <si>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</si>
  <si>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</si>
  <si>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</si>
  <si>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</si>
  <si>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</si>
  <si>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</si>
  <si>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</si>
  <si>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</si>
  <si>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</si>
  <si>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</si>
  <si>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</si>
  <si>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</si>
  <si>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</si>
  <si>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</si>
  <si>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</si>
  <si>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</si>
  <si>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</si>
  <si>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</si>
  <si>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</si>
  <si>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</si>
  <si>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</si>
  <si>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</si>
  <si>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</si>
  <si>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</si>
  <si>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</si>
  <si>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</si>
  <si>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</si>
  <si>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</si>
  <si>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</si>
  <si>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</si>
  <si>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</si>
  <si>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</si>
  <si>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</si>
  <si>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</si>
  <si>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</si>
  <si>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</si>
  <si>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</si>
  <si>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</si>
  <si>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</si>
  <si>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</si>
  <si>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</si>
  <si>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</si>
  <si>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</si>
  <si>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</si>
  <si>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</si>
  <si>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</si>
  <si>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</si>
  <si>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</si>
  <si>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</si>
  <si>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</si>
  <si>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</si>
  <si>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</si>
  <si>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</si>
  <si>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</si>
  <si>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</si>
  <si>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</si>
  <si>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</si>
  <si>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</si>
  <si>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</si>
  <si>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</si>
  <si>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</si>
  <si>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</si>
  <si>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</si>
  <si>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</si>
  <si>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</si>
  <si>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</si>
  <si>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</si>
  <si>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</si>
  <si>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</si>
  <si>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</si>
  <si>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</si>
  <si>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</si>
  <si>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</si>
  <si>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</si>
  <si>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</si>
  <si>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</si>
  <si>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</si>
  <si>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</si>
  <si>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</si>
  <si>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</si>
  <si>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</si>
  <si>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</si>
  <si>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</si>
  <si>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</si>
  <si>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</si>
  <si>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</si>
  <si>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</si>
  <si>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</si>
  <si>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</si>
  <si>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</si>
  <si>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</si>
  <si>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</si>
  <si>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</si>
  <si>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</si>
  <si>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</si>
  <si>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</si>
  <si>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</si>
  <si>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</si>
  <si>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</si>
  <si>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</si>
  <si>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</si>
  <si>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</si>
  <si>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</si>
  <si>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</si>
  <si>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</si>
  <si>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</si>
  <si>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</si>
  <si>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</si>
  <si>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</si>
  <si>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</si>
  <si>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</si>
  <si>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</si>
  <si>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</si>
  <si>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</si>
  <si>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</si>
  <si>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</si>
  <si>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</si>
  <si>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</si>
  <si>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</si>
  <si>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</si>
  <si>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</si>
  <si>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</si>
  <si>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</si>
  <si>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</si>
  <si>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</si>
  <si>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</si>
  <si>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</si>
  <si>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</si>
  <si>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</si>
  <si>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</si>
  <si>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</si>
  <si>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</si>
  <si>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</si>
  <si>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</si>
  <si>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</si>
  <si>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</si>
  <si>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</si>
  <si>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</si>
  <si>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</si>
  <si>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</si>
  <si>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</si>
  <si>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</si>
  <si>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</si>
  <si>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</si>
  <si>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</si>
  <si>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</si>
  <si>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</si>
  <si>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</si>
  <si>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</si>
  <si>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</si>
  <si>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</si>
  <si>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</si>
  <si>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</si>
  <si>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</si>
  <si>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</si>
  <si>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</si>
  <si>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</si>
  <si>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</si>
  <si>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</si>
  <si>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</si>
  <si>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</si>
  <si>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</si>
  <si>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</si>
  <si>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</si>
  <si>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</si>
  <si>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</si>
  <si>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</si>
  <si>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</si>
  <si>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</si>
  <si>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</si>
  <si>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</si>
  <si>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</si>
  <si>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</si>
  <si>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</si>
  <si>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</si>
  <si>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</si>
  <si>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</si>
  <si>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</si>
  <si>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</si>
  <si>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</si>
  <si>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</si>
  <si>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</si>
  <si>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</si>
  <si>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</si>
  <si>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</si>
  <si>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</si>
  <si>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</si>
  <si>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</si>
  <si>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</si>
  <si>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</si>
  <si>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</si>
  <si>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</si>
  <si>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</si>
  <si>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</si>
  <si>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</si>
  <si>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</si>
  <si>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</si>
  <si>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</si>
  <si>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</si>
  <si>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</si>
  <si>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</si>
  <si>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</si>
  <si>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</si>
  <si>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</si>
  <si>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</si>
  <si>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</si>
  <si>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</si>
  <si>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</si>
  <si>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</si>
  <si>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</si>
  <si>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</si>
  <si>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</si>
  <si>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</si>
  <si>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</si>
  <si>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</si>
  <si>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</si>
  <si>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</si>
  <si>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</si>
  <si>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</si>
  <si>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</si>
  <si>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</si>
  <si>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</si>
  <si>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</si>
  <si>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</si>
  <si>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</si>
  <si>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</si>
  <si>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</si>
  <si>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</si>
  <si>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</si>
  <si>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</si>
  <si>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</si>
  <si>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</si>
  <si>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</si>
  <si>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</si>
  <si>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</si>
  <si>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</si>
  <si>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</si>
  <si>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</si>
  <si>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</si>
  <si>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</si>
  <si>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</si>
  <si>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</si>
  <si>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</si>
  <si>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</si>
  <si>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</si>
  <si>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</si>
  <si>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</si>
  <si>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</si>
  <si>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</si>
  <si>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</si>
  <si>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</si>
  <si>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</si>
  <si>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</si>
  <si>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</si>
  <si>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</si>
  <si>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</si>
  <si>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</si>
  <si>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</si>
  <si>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</si>
  <si>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</si>
  <si>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</si>
  <si>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</si>
  <si>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</si>
  <si>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</si>
  <si>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</si>
  <si>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</si>
  <si>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</si>
  <si>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</si>
  <si>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</si>
  <si>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</si>
  <si>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</si>
  <si>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</si>
  <si>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</si>
  <si>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</si>
  <si>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</si>
  <si>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</si>
  <si>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</si>
  <si>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</si>
  <si>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</si>
  <si>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</si>
  <si>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</si>
  <si>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</si>
  <si>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</si>
  <si>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</si>
  <si>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</si>
  <si>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</si>
  <si>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</si>
  <si>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</si>
  <si>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</si>
  <si>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</si>
  <si>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</si>
  <si>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</si>
  <si>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</si>
  <si>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</si>
  <si>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</si>
  <si>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</si>
  <si>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</si>
  <si>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</si>
  <si>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</si>
  <si>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</si>
  <si>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</si>
  <si>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</si>
  <si>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</si>
  <si>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</si>
  <si>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</si>
  <si>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</si>
  <si>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</si>
  <si>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</si>
  <si>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</si>
  <si>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</si>
  <si>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</si>
  <si>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</si>
  <si>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</si>
  <si>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</si>
  <si>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</si>
  <si>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</si>
  <si>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</si>
  <si>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</si>
  <si>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</si>
  <si>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</si>
  <si>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</si>
  <si>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</si>
  <si>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</si>
  <si>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</si>
  <si>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</si>
  <si>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</si>
  <si>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</si>
  <si>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</si>
  <si>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</si>
  <si>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</si>
  <si>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</si>
  <si>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</si>
  <si>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</si>
  <si>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</si>
  <si>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</si>
  <si>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</si>
  <si>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</si>
  <si>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</si>
  <si>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</si>
  <si>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</si>
  <si>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</si>
  <si>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</si>
  <si>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</si>
  <si>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</si>
  <si>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</si>
  <si>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</si>
  <si>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</si>
  <si>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</si>
  <si>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</si>
  <si>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</si>
  <si>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</si>
  <si>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</si>
  <si>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</si>
  <si>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</si>
  <si>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</si>
  <si>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</si>
  <si>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</si>
  <si>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</si>
  <si>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</si>
  <si>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</si>
  <si>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</si>
  <si>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</si>
  <si>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</si>
  <si>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</si>
  <si>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</si>
  <si>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</si>
  <si>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</si>
  <si>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</si>
  <si>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</si>
  <si>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</si>
  <si>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</si>
  <si>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</si>
  <si>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</si>
  <si>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</si>
  <si>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</si>
  <si>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</si>
  <si>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</si>
  <si>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</si>
  <si>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</si>
  <si>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</si>
  <si>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</si>
  <si>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</si>
  <si>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</si>
  <si>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</si>
  <si>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</si>
  <si>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</si>
  <si>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</si>
  <si>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</si>
  <si>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</si>
  <si>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</si>
  <si>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</si>
  <si>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</si>
  <si>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</si>
  <si>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</si>
  <si>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</si>
  <si>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</si>
  <si>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</si>
  <si>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</si>
  <si>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</si>
  <si>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</si>
  <si>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</si>
  <si>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</si>
  <si>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</si>
  <si>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</si>
  <si>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</si>
  <si>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</si>
  <si>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</si>
  <si>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</si>
  <si>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</si>
  <si>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</si>
  <si>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</si>
  <si>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</si>
  <si>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</si>
  <si>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</si>
  <si>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</si>
  <si>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</si>
  <si>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</si>
  <si>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</si>
  <si>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</si>
  <si>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</si>
  <si>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</si>
  <si>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</si>
  <si>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</si>
  <si>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</si>
  <si>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</si>
  <si>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</si>
  <si>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</si>
  <si>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</si>
  <si>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</si>
  <si>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</si>
  <si>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</si>
  <si>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</si>
  <si>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</si>
  <si>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</si>
  <si>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</si>
  <si>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</si>
  <si>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</si>
  <si>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</si>
  <si>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</si>
  <si>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</si>
  <si>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</si>
  <si>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</si>
  <si>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</si>
  <si>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</si>
  <si>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</si>
  <si>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</si>
  <si>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</si>
  <si>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</si>
  <si>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</si>
  <si>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</si>
  <si>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</si>
  <si>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</si>
  <si>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</si>
  <si>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</si>
  <si>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</si>
  <si>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</si>
  <si>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</si>
  <si>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</si>
  <si>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</si>
  <si>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</si>
  <si>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</si>
  <si>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</si>
  <si>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</si>
  <si>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</si>
  <si>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</si>
  <si>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</si>
  <si>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</si>
  <si>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</si>
  <si>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</si>
  <si>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</si>
  <si>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</si>
  <si>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</si>
  <si>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</si>
  <si>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</si>
  <si>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</si>
  <si>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</si>
  <si>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</si>
  <si>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</si>
  <si>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</si>
  <si>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</si>
  <si>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</si>
  <si>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</si>
  <si>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</si>
  <si>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</si>
  <si>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</si>
  <si>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</si>
  <si>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</si>
  <si>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</si>
  <si>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</si>
  <si>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</si>
  <si>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</si>
  <si>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</si>
  <si>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</si>
  <si>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</si>
  <si>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</si>
  <si>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</si>
  <si>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</si>
  <si>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</si>
  <si>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</si>
  <si>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</si>
  <si>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</si>
  <si>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</si>
  <si>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</si>
  <si>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</si>
  <si>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</si>
  <si>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</si>
  <si>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</si>
  <si>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</si>
  <si>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</si>
  <si>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</si>
  <si>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</si>
  <si>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</si>
  <si>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</si>
  <si>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</si>
  <si>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</si>
  <si>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</si>
  <si>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</si>
  <si>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</si>
  <si>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</si>
  <si>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</si>
  <si>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</si>
  <si>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</si>
  <si>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</si>
  <si>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</si>
  <si>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</si>
  <si>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</si>
  <si>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</si>
  <si>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</si>
  <si>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</si>
  <si>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</si>
  <si>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</si>
  <si>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</si>
  <si>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</si>
  <si>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</si>
  <si>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</si>
  <si>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</si>
  <si>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</si>
  <si>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</si>
  <si>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</si>
  <si>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</si>
  <si>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</si>
  <si>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</si>
  <si>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</si>
  <si>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</si>
  <si>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</si>
  <si>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</si>
  <si>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</si>
  <si>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</si>
  <si>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</si>
  <si>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</si>
  <si>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</si>
  <si>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</si>
  <si>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</si>
  <si>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</si>
  <si>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</si>
  <si>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</si>
  <si>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</si>
  <si>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</si>
  <si>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</si>
  <si>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</si>
  <si>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</si>
  <si>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</si>
  <si>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</si>
  <si>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</si>
  <si>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</si>
  <si>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</si>
  <si>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</si>
  <si>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</si>
  <si>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</si>
  <si>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</si>
  <si>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</si>
  <si>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</si>
  <si>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</si>
  <si>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</si>
  <si>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</si>
  <si>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</si>
  <si>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</si>
  <si>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</si>
  <si>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</si>
  <si>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</si>
  <si>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</si>
  <si>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</si>
  <si>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</si>
  <si>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</si>
  <si>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</si>
  <si>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</si>
  <si>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</si>
  <si>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</si>
  <si>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</si>
  <si>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</si>
  <si>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</si>
  <si>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</si>
  <si>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</si>
  <si>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</si>
  <si>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</si>
  <si>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</si>
  <si>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</si>
  <si>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</si>
  <si>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</si>
  <si>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</si>
  <si>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</si>
  <si>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</si>
  <si>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</si>
  <si>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</si>
  <si>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</si>
  <si>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</si>
  <si>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</si>
  <si>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</si>
  <si>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</si>
  <si>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</si>
  <si>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</si>
  <si>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</si>
  <si>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</si>
  <si>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</si>
  <si>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</si>
  <si>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</si>
  <si>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</si>
  <si>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</si>
  <si>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</si>
  <si>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</si>
  <si>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</si>
  <si>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</si>
  <si>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</si>
  <si>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</si>
  <si>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</si>
  <si>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</si>
  <si>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</si>
  <si>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</si>
  <si>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</si>
  <si>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</si>
  <si>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</si>
  <si>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</si>
  <si>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</si>
  <si>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</si>
  <si>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</si>
  <si>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</si>
  <si>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</si>
  <si>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</si>
  <si>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</si>
  <si>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</si>
  <si>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</si>
  <si>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</si>
  <si>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</si>
  <si>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</si>
  <si>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</si>
  <si>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</si>
  <si>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</si>
  <si>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</si>
  <si>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</si>
  <si>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</si>
  <si>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</si>
  <si>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</si>
  <si>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</si>
  <si>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</si>
  <si>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</si>
  <si>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</si>
  <si>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</si>
  <si>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</si>
  <si>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</si>
  <si>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</si>
  <si>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</si>
  <si>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</si>
  <si>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</si>
  <si>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</si>
  <si>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</si>
  <si>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</si>
  <si>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</si>
  <si>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</si>
  <si>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</si>
  <si>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</si>
  <si>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</si>
  <si>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</si>
  <si>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</si>
  <si>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</si>
  <si>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</si>
  <si>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</si>
  <si>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</si>
  <si>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</si>
  <si>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</si>
  <si>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</si>
  <si>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</si>
  <si>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</si>
  <si>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</si>
  <si>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</si>
  <si>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</si>
  <si>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</si>
  <si>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</si>
  <si>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</si>
  <si>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</si>
  <si>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</si>
  <si>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</si>
  <si>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</si>
  <si>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</si>
  <si>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</si>
  <si>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</si>
  <si>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</si>
  <si>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</si>
  <si>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</si>
  <si>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</si>
  <si>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</si>
  <si>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</si>
  <si>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</si>
  <si>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</si>
  <si>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</si>
  <si>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</si>
  <si>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</si>
  <si>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</si>
  <si>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</si>
  <si>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</si>
  <si>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</si>
  <si>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</si>
  <si>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</si>
  <si>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</si>
  <si>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</si>
  <si>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</si>
  <si>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</si>
  <si>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</si>
  <si>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</si>
  <si>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</si>
  <si>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</si>
  <si>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</si>
  <si>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</si>
  <si>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</si>
  <si>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</si>
  <si>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</si>
  <si>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</si>
  <si>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</si>
  <si>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</si>
  <si>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</si>
  <si>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</si>
  <si>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</si>
  <si>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</si>
  <si>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</si>
  <si>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</si>
  <si>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</si>
  <si>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</si>
  <si>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</si>
  <si>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</si>
  <si>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</si>
  <si>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</si>
  <si>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</si>
  <si>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</si>
  <si>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</si>
  <si>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</si>
  <si>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</si>
  <si>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</si>
  <si>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</si>
  <si>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</si>
  <si>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</si>
  <si>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</si>
  <si>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</si>
  <si>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</si>
  <si>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</si>
  <si>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</si>
  <si>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</si>
  <si>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</si>
  <si>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</si>
  <si>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</si>
  <si>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</si>
  <si>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</si>
  <si>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</si>
  <si>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</si>
  <si>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</si>
  <si>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</si>
  <si>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</si>
  <si>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</si>
  <si>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</si>
  <si>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</si>
  <si>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</si>
  <si>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</si>
  <si>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</si>
  <si>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</si>
  <si>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</si>
  <si>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</si>
  <si>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</si>
  <si>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</si>
  <si>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</si>
  <si>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</si>
  <si>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</si>
  <si>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</si>
  <si>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</si>
  <si>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</si>
  <si>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</si>
  <si>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</si>
  <si>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</si>
  <si>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</si>
  <si>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</si>
  <si>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</si>
  <si>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</si>
  <si>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</si>
  <si>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</si>
  <si>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</si>
  <si>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</si>
  <si>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</si>
  <si>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</si>
  <si>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</si>
  <si>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</si>
  <si>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</si>
  <si>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</si>
  <si>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</si>
  <si>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</si>
  <si>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</si>
  <si>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</si>
  <si>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</si>
  <si>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</si>
  <si>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</si>
  <si>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</si>
  <si>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</si>
  <si>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</si>
  <si>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</si>
  <si>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</si>
  <si>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</si>
  <si>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</si>
  <si>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</si>
  <si>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</si>
  <si>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</si>
  <si>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</si>
  <si>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</si>
  <si>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</si>
  <si>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</si>
  <si>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</si>
  <si>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</si>
  <si>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</si>
  <si>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</si>
  <si>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</si>
  <si>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</si>
  <si>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</si>
  <si>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</si>
  <si>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</si>
  <si>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</si>
  <si>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</si>
  <si>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</si>
  <si>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</si>
  <si>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</si>
  <si>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</si>
  <si>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</si>
  <si>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</si>
  <si>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</si>
  <si>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</si>
  <si>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</si>
  <si>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</si>
  <si>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</si>
  <si>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</si>
  <si>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</si>
  <si>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</si>
  <si>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</si>
  <si>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</si>
  <si>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</si>
  <si>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</si>
  <si>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</si>
  <si>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</si>
  <si>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</si>
  <si>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</si>
  <si>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</si>
  <si>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</si>
  <si>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</si>
  <si>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</si>
  <si>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</si>
  <si>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</si>
  <si>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</si>
  <si>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</si>
  <si>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</si>
  <si>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</si>
  <si>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</si>
  <si>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</si>
  <si>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</si>
  <si>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</si>
  <si>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</si>
  <si>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</si>
  <si>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</si>
  <si>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</si>
  <si>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</si>
  <si>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</si>
  <si>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</si>
  <si>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</si>
  <si>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</si>
  <si>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</si>
  <si>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</si>
  <si>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</si>
  <si>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</si>
  <si>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</si>
  <si>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</si>
  <si>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</si>
  <si>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</si>
  <si>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</si>
  <si>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</si>
  <si>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</si>
  <si>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</si>
  <si>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</si>
  <si>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</si>
  <si>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</si>
  <si>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</si>
  <si>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</si>
  <si>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</si>
  <si>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</si>
  <si>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</si>
  <si>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</si>
  <si>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</si>
  <si>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</si>
  <si>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</si>
  <si>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</si>
  <si>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</si>
  <si>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</si>
  <si>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</si>
  <si>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</si>
  <si>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</si>
  <si>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</si>
  <si>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</si>
  <si>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</si>
  <si>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</si>
  <si>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</si>
  <si>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</si>
  <si>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</si>
  <si>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</si>
  <si>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</si>
  <si>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</si>
  <si>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</si>
  <si>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</si>
  <si>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</si>
  <si>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</si>
  <si>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</si>
  <si>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</si>
  <si>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</si>
  <si>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</si>
  <si>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</si>
  <si>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</si>
  <si>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</si>
  <si>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</si>
  <si>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</si>
  <si>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</si>
  <si>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</si>
  <si>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</si>
  <si>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</si>
  <si>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</si>
  <si>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</si>
  <si>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</si>
  <si>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</si>
  <si>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</si>
  <si>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</si>
  <si>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</si>
  <si>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</si>
  <si>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</si>
  <si>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</si>
  <si>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</si>
  <si>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</si>
  <si>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</si>
  <si>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</si>
  <si>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</si>
  <si>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</si>
  <si>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</si>
  <si>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</si>
  <si>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</si>
  <si>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</si>
  <si>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</si>
  <si>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</si>
  <si>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</si>
  <si>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</si>
  <si>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</si>
  <si>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</si>
  <si>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</si>
  <si>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</si>
  <si>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</si>
  <si>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</si>
  <si>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</si>
  <si>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</si>
  <si>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</si>
  <si>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</si>
  <si>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</si>
  <si>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</si>
  <si>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</si>
  <si>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</si>
  <si>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</si>
  <si>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</si>
  <si>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</si>
  <si>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</si>
  <si>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</si>
  <si>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</si>
  <si>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</si>
  <si>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</si>
  <si>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</si>
  <si>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</si>
  <si>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</si>
  <si>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</si>
  <si>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</si>
  <si>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</si>
  <si>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</si>
  <si>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</si>
  <si>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</si>
  <si>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</si>
  <si>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</si>
  <si>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</si>
  <si>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</si>
  <si>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</si>
  <si>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</si>
  <si>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</si>
  <si>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</si>
  <si>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</si>
  <si>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</si>
  <si>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</si>
  <si>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</si>
  <si>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</si>
  <si>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</si>
  <si>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</si>
  <si>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</si>
  <si>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</si>
  <si>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</si>
  <si>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</si>
  <si>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</si>
  <si>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</si>
  <si>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</si>
  <si>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</si>
  <si>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</si>
  <si>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</si>
  <si>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</si>
  <si>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</si>
  <si>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</si>
  <si>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</si>
  <si>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</si>
  <si>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</si>
  <si>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</si>
  <si>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</si>
  <si>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</si>
  <si>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</si>
  <si>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</si>
  <si>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</si>
  <si>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</si>
  <si>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</si>
  <si>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</si>
  <si>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</si>
  <si>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</si>
  <si>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</si>
  <si>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</si>
  <si>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</si>
  <si>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</si>
  <si>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</si>
  <si>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</si>
  <si>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</si>
  <si>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</si>
  <si>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</si>
  <si>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</si>
  <si>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</si>
  <si>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</si>
  <si>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</si>
  <si>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</si>
  <si>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</si>
  <si>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</si>
  <si>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</si>
  <si>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</si>
  <si>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</si>
  <si>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</si>
  <si>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</si>
  <si>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</si>
  <si>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</si>
  <si>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</si>
  <si>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</si>
  <si>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</si>
  <si>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</si>
  <si>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</si>
  <si>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</si>
  <si>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</si>
  <si>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</si>
  <si>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</si>
  <si>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</si>
  <si>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</si>
  <si>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</si>
  <si>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</si>
  <si>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</si>
  <si>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</si>
  <si>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</si>
  <si>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</si>
  <si>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</si>
  <si>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</si>
  <si>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</si>
  <si>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</si>
  <si>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</si>
  <si>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</si>
  <si>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</si>
  <si>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</si>
  <si>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</si>
  <si>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</si>
  <si>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</si>
  <si>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</si>
  <si>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</si>
  <si>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</si>
  <si>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</si>
  <si>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</si>
  <si>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</si>
  <si>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</si>
  <si>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</si>
  <si>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</si>
  <si>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</si>
  <si>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</si>
  <si>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</si>
  <si>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</si>
  <si>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</si>
  <si>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</si>
  <si>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</si>
  <si>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</si>
  <si>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</si>
  <si>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</si>
  <si>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</si>
  <si>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</si>
  <si>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</si>
  <si>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</si>
  <si>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</si>
  <si>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</si>
  <si>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</si>
  <si>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</si>
  <si>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</si>
  <si>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</si>
  <si>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</si>
  <si>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</si>
  <si>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</si>
  <si>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</si>
  <si>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</si>
  <si>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</si>
  <si>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</si>
  <si>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</si>
  <si>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</si>
  <si>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</si>
  <si>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</si>
  <si>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</si>
  <si>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</si>
  <si>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</si>
  <si>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</si>
  <si>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</si>
  <si>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</si>
  <si>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</si>
  <si>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</si>
  <si>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</si>
  <si>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</si>
  <si>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</si>
  <si>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</si>
  <si>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</si>
  <si>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</si>
  <si>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</si>
  <si>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</si>
  <si>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</si>
  <si>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</si>
  <si>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</si>
  <si>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</si>
  <si>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</si>
  <si>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</si>
  <si>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</si>
  <si>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</si>
  <si>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</si>
  <si>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</si>
  <si>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</si>
  <si>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</si>
  <si>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</si>
  <si>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</si>
  <si>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</si>
  <si>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</si>
  <si>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</si>
  <si>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</si>
  <si>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</si>
  <si>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</si>
  <si>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</si>
  <si>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</si>
  <si>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</si>
  <si>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</si>
  <si>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</si>
  <si>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</si>
  <si>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</si>
  <si>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</si>
  <si>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</si>
  <si>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</si>
  <si>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</si>
  <si>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</si>
  <si>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</si>
  <si>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</si>
  <si>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</si>
  <si>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</si>
  <si>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</si>
  <si>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</si>
  <si>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</si>
  <si>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</si>
  <si>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</si>
  <si>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</si>
  <si>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</si>
  <si>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</si>
  <si>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</si>
  <si>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</si>
  <si>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</si>
  <si>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</si>
  <si>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</si>
  <si>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</si>
  <si>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</si>
  <si>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</si>
  <si>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</si>
  <si>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</si>
  <si>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</si>
  <si>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</si>
  <si>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</si>
  <si>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</si>
  <si>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</si>
  <si>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</si>
  <si>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</si>
  <si>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</si>
  <si>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</si>
  <si>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</si>
  <si>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</si>
  <si>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</si>
  <si>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</si>
  <si>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</si>
  <si>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</si>
  <si>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</si>
  <si>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</si>
  <si>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</si>
  <si>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</si>
  <si>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</si>
  <si>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</si>
  <si>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</si>
  <si>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</si>
  <si>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</si>
  <si>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</si>
  <si>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</si>
  <si>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</si>
  <si>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</si>
  <si>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</si>
  <si>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</si>
  <si>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</si>
  <si>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</si>
  <si>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</si>
  <si>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</si>
  <si>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</si>
  <si>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</si>
  <si>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</si>
  <si>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</si>
  <si>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</si>
  <si>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</si>
  <si>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</si>
  <si>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</si>
  <si>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</si>
  <si>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</si>
  <si>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</si>
  <si>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</si>
  <si>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</si>
  <si>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</si>
  <si>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</si>
  <si>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</si>
  <si>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</si>
  <si>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</si>
  <si>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</si>
  <si>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</si>
  <si>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</si>
  <si>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</si>
  <si>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</si>
  <si>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</si>
  <si>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</si>
  <si>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</si>
  <si>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</si>
  <si>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</si>
  <si>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</si>
  <si>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</si>
  <si>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</si>
  <si>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</si>
  <si>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</si>
  <si>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</si>
  <si>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</si>
  <si>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</si>
  <si>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</si>
  <si>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</si>
  <si>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</si>
  <si>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</si>
  <si>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</si>
  <si>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</si>
  <si>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</si>
  <si>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</si>
  <si>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</si>
  <si>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</si>
  <si>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</si>
  <si>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</si>
  <si>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</si>
  <si>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</si>
  <si>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</si>
  <si>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</si>
  <si>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</si>
  <si>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</si>
  <si>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</si>
  <si>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</si>
  <si>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</si>
  <si>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</si>
  <si>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</si>
  <si>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</si>
  <si>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</si>
  <si>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</si>
  <si>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</si>
  <si>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</si>
  <si>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</si>
  <si>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</si>
  <si>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</si>
  <si>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</si>
  <si>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</si>
  <si>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</si>
  <si>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</si>
  <si>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</si>
  <si>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</si>
  <si>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</si>
  <si>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</si>
  <si>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</si>
  <si>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</si>
  <si>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</si>
  <si>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</si>
  <si>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</si>
  <si>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</si>
  <si>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</si>
  <si>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</si>
  <si>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</si>
  <si>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</si>
  <si>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</si>
  <si>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</si>
  <si>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</si>
  <si>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</si>
  <si>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</si>
  <si>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</si>
  <si>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</si>
  <si>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</si>
  <si>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</si>
  <si>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</si>
  <si>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</si>
  <si>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</si>
  <si>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</si>
  <si>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</si>
  <si>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</si>
  <si>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</si>
  <si>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</si>
  <si>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</si>
  <si>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</si>
  <si>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</si>
  <si>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</si>
  <si>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</si>
  <si>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</si>
  <si>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</si>
  <si>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</si>
  <si>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</si>
  <si>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</si>
  <si>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</si>
  <si>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</si>
  <si>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</si>
  <si>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</si>
  <si>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</si>
  <si>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</si>
  <si>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</si>
  <si>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</si>
  <si>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</si>
  <si>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</si>
  <si>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</si>
  <si>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</si>
  <si>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</si>
  <si>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</si>
  <si>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</si>
  <si>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</si>
  <si>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</si>
  <si>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</si>
  <si>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</si>
  <si>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</si>
  <si>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</si>
  <si>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</si>
  <si>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</si>
  <si>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</si>
  <si>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</si>
  <si>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</si>
  <si>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</si>
  <si>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</si>
  <si>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</si>
  <si>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</si>
  <si>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</si>
  <si>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</si>
  <si>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</si>
  <si>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</si>
  <si>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</si>
  <si>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</si>
  <si>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</si>
  <si>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</si>
  <si>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</si>
  <si>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</si>
  <si>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</si>
  <si>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</si>
  <si>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</si>
  <si>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</si>
  <si>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</si>
  <si>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</si>
  <si>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</si>
  <si>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</si>
  <si>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</si>
  <si>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</si>
  <si>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</si>
  <si>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</si>
  <si>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</si>
  <si>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</si>
  <si>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</si>
  <si>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</si>
  <si>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</si>
  <si>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</si>
  <si>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</si>
  <si>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</si>
  <si>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</si>
  <si>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</si>
  <si>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</si>
  <si>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</si>
  <si>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</si>
  <si>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</si>
  <si>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</si>
  <si>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</si>
  <si>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</si>
  <si>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</si>
  <si>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</si>
  <si>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</si>
  <si>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</si>
  <si>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</si>
  <si>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</si>
  <si>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</si>
  <si>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</si>
  <si>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</si>
  <si>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</si>
  <si>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</si>
  <si>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</si>
  <si>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</si>
  <si>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</si>
  <si>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</si>
  <si>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</si>
  <si>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</si>
  <si>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</si>
  <si>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</si>
  <si>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</si>
  <si>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</si>
  <si>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</si>
  <si>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</si>
  <si>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</si>
  <si>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</si>
  <si>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</si>
  <si>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</si>
  <si>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</si>
  <si>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</si>
  <si>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</si>
  <si>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</si>
  <si>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</si>
  <si>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</si>
  <si>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</si>
  <si>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</si>
  <si>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</si>
  <si>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</si>
  <si>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</si>
  <si>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</si>
  <si>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</si>
  <si>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</si>
  <si>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</si>
  <si>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</si>
  <si>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</si>
  <si>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</si>
  <si>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</si>
  <si>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</si>
  <si>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</si>
  <si>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</si>
  <si>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</si>
  <si>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</si>
  <si>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</si>
  <si>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</si>
  <si>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</si>
  <si>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</si>
  <si>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</si>
  <si>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</si>
  <si>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</si>
  <si>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</si>
  <si>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</si>
  <si>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</si>
  <si>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</si>
  <si>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</si>
  <si>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</si>
  <si>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</si>
  <si>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</si>
  <si>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</si>
  <si>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</si>
  <si>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</si>
  <si>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</si>
  <si>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</si>
  <si>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</si>
  <si>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</si>
  <si>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</si>
  <si>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</si>
  <si>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</si>
  <si>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</si>
  <si>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</si>
  <si>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</si>
  <si>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</si>
  <si>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</si>
  <si>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</si>
  <si>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</si>
  <si>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</si>
  <si>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</si>
  <si>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</si>
  <si>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</si>
  <si>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</si>
  <si>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</si>
  <si>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</si>
  <si>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</si>
  <si>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</si>
  <si>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</si>
  <si>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</si>
  <si>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</si>
  <si>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</si>
  <si>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</si>
  <si>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</si>
  <si>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</si>
  <si>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</si>
  <si>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</si>
  <si>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</si>
  <si>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</si>
  <si>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</si>
  <si>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</si>
  <si>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</si>
  <si>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</si>
  <si>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</si>
  <si>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</si>
  <si>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</si>
  <si>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</si>
  <si>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</si>
  <si>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</si>
  <si>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</si>
  <si>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</si>
  <si>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</si>
  <si>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</si>
  <si>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</si>
  <si>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</si>
  <si>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</si>
  <si>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</si>
  <si>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</si>
  <si>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</si>
  <si>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</si>
  <si>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</si>
  <si>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</si>
  <si>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</si>
  <si>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</si>
  <si>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</si>
  <si>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</si>
  <si>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</si>
  <si>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</si>
  <si>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</si>
  <si>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</si>
  <si>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</si>
  <si>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</si>
  <si>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</si>
  <si>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</si>
  <si>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</si>
  <si>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</si>
  <si>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</si>
  <si>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</si>
  <si>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</si>
  <si>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</si>
  <si>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</si>
  <si>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</si>
  <si>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</si>
  <si>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</si>
  <si>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</si>
  <si>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</si>
  <si>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</si>
  <si>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</si>
  <si>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</si>
  <si>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</si>
  <si>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</si>
  <si>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</si>
  <si>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</si>
  <si>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</si>
  <si>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</si>
  <si>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</si>
  <si>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</si>
  <si>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</si>
  <si>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</si>
  <si>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</si>
  <si>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</si>
  <si>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</si>
  <si>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</si>
  <si>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</si>
  <si>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</si>
  <si>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</si>
  <si>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</si>
  <si>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</si>
  <si>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</si>
  <si>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</si>
  <si>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</si>
  <si>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</si>
  <si>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</si>
  <si>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</si>
  <si>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</si>
  <si>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</si>
  <si>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</si>
  <si>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</si>
  <si>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</si>
  <si>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</si>
  <si>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</si>
  <si>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</si>
  <si>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</si>
  <si>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</si>
  <si>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</si>
  <si>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</si>
  <si>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</si>
  <si>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</si>
  <si>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</si>
  <si>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</si>
  <si>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</si>
  <si>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</si>
  <si>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</si>
  <si>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</si>
  <si>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</si>
  <si>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</si>
  <si>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</si>
  <si>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</si>
  <si>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</si>
  <si>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</si>
  <si>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</si>
  <si>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</si>
  <si>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</si>
  <si>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</si>
  <si>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</si>
  <si>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</si>
  <si>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</si>
  <si>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</si>
  <si>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</si>
  <si>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</si>
  <si>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</si>
  <si>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</si>
  <si>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</si>
  <si>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</si>
  <si>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</si>
  <si>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</si>
  <si>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</si>
  <si>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</si>
  <si>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</si>
  <si>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</si>
  <si>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</si>
  <si>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</si>
  <si>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</si>
  <si>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</si>
  <si>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</si>
  <si>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</si>
  <si>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</si>
  <si>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</si>
  <si>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</si>
  <si>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</si>
  <si>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</si>
  <si>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</si>
  <si>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</si>
  <si>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</si>
  <si>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</si>
  <si>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</si>
  <si>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</si>
  <si>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</si>
  <si>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</si>
  <si>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</si>
  <si>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</si>
  <si>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</si>
  <si>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</si>
  <si>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</si>
  <si>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</si>
  <si>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</si>
  <si>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</si>
  <si>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</si>
  <si>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</si>
  <si>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</si>
  <si>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</si>
  <si>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</si>
  <si>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</si>
  <si>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</si>
  <si>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</si>
  <si>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</si>
  <si>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</si>
  <si>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</si>
  <si>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</si>
  <si>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</si>
  <si>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</si>
  <si>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</si>
  <si>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</si>
  <si>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</si>
  <si>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</si>
  <si>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</si>
  <si>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</si>
  <si>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</si>
  <si>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</si>
  <si>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</si>
  <si>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</si>
  <si>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</si>
  <si>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</si>
  <si>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</si>
  <si>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</si>
  <si>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</si>
  <si>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</si>
  <si>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</si>
  <si>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</si>
  <si>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</si>
  <si>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</si>
  <si>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</si>
  <si>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</si>
  <si>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</si>
  <si>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</si>
  <si>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</si>
  <si>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</si>
  <si>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</si>
  <si>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</si>
  <si>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</si>
  <si>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</si>
  <si>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</si>
  <si>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</si>
  <si>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</si>
  <si>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</si>
  <si>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</si>
  <si>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</si>
  <si>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</si>
  <si>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</si>
  <si>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</si>
  <si>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</si>
  <si>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</si>
  <si>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</si>
  <si>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</si>
  <si>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</si>
  <si>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</si>
  <si>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</si>
  <si>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</si>
  <si>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</si>
  <si>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</si>
  <si>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</si>
  <si>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</si>
  <si>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</si>
  <si>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</si>
  <si>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</si>
  <si>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</si>
  <si>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</si>
  <si>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</si>
  <si>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</si>
  <si>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</si>
  <si>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</si>
  <si>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</si>
  <si>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</si>
  <si>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</si>
  <si>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</si>
  <si>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</si>
  <si>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</si>
  <si>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</si>
  <si>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</si>
  <si>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</si>
  <si>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</si>
  <si>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</si>
  <si>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</si>
  <si>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</si>
  <si>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</si>
  <si>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</si>
  <si>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</si>
  <si>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</si>
  <si>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</si>
  <si>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</si>
  <si>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</si>
  <si>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</si>
  <si>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</si>
  <si>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</si>
  <si>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</si>
  <si>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</si>
  <si>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</si>
  <si>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</si>
  <si>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</si>
  <si>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</si>
  <si>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</si>
  <si>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</si>
  <si>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</si>
  <si>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</si>
  <si>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</si>
  <si>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</si>
  <si>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</si>
  <si>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</si>
  <si>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</si>
  <si>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</si>
  <si>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</si>
  <si>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</si>
  <si>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</si>
  <si>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</si>
  <si>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</si>
  <si>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</si>
  <si>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</si>
  <si>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</si>
  <si>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</si>
  <si>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</si>
  <si>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</si>
  <si>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</si>
  <si>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</si>
  <si>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</si>
  <si>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</si>
  <si>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</si>
  <si>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</si>
  <si>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</si>
  <si>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</si>
  <si>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</si>
  <si>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</si>
  <si>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</si>
  <si>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</si>
  <si>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</si>
  <si>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</si>
  <si>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</si>
  <si>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</si>
  <si>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</si>
  <si>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</si>
  <si>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</si>
  <si>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</si>
  <si>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</si>
  <si>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</si>
  <si>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</si>
  <si>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</si>
  <si>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</si>
  <si>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</si>
  <si>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</si>
  <si>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</si>
  <si>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</si>
  <si>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</si>
  <si>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</si>
  <si>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</si>
  <si>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</si>
  <si>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</si>
  <si>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</si>
  <si>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</si>
  <si>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</si>
  <si>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</si>
  <si>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</si>
  <si>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</si>
  <si>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</si>
  <si>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</si>
  <si>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</si>
  <si>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</si>
  <si>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</si>
  <si>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</si>
  <si>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</si>
  <si>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</si>
  <si>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</si>
  <si>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</si>
  <si>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</si>
  <si>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</si>
  <si>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</si>
  <si>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</si>
  <si>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</si>
  <si>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</si>
  <si>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</si>
  <si>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</si>
  <si>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</si>
  <si>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</si>
  <si>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</si>
  <si>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</si>
  <si>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</si>
  <si>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</si>
  <si>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</si>
  <si>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</si>
  <si>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</si>
  <si>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</si>
  <si>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</si>
  <si>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</si>
  <si>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</si>
  <si>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</si>
  <si>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</si>
  <si>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</si>
  <si>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</si>
  <si>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</si>
  <si>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</si>
  <si>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</si>
  <si>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</si>
  <si>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</si>
  <si>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</si>
  <si>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</si>
  <si>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</si>
  <si>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</si>
  <si>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</si>
  <si>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</si>
  <si>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</si>
  <si>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</si>
  <si>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</si>
  <si>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</si>
  <si>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</si>
  <si>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</si>
  <si>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</si>
  <si>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</si>
  <si>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</si>
  <si>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</si>
  <si>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</si>
  <si>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</si>
  <si>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</si>
  <si>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</si>
  <si>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</si>
  <si>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</si>
  <si>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</si>
  <si>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</si>
  <si>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</si>
  <si>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</si>
  <si>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</si>
  <si>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</si>
  <si>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</si>
  <si>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</si>
  <si>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</si>
  <si>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</si>
  <si>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</si>
  <si>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</si>
  <si>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</si>
  <si>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</si>
  <si>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</si>
  <si>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</si>
  <si>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</si>
  <si>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</si>
  <si>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</si>
  <si>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</si>
  <si>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</si>
  <si>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</si>
  <si>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</si>
  <si>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</si>
  <si>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</si>
  <si>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</si>
  <si>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</si>
  <si>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</si>
  <si>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</si>
  <si>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</si>
  <si>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</si>
  <si>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</si>
  <si>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</si>
  <si>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</si>
  <si>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</si>
  <si>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</si>
  <si>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</si>
  <si>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</si>
  <si>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</si>
  <si>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</si>
  <si>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</si>
  <si>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</si>
  <si>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</si>
  <si>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</si>
  <si>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</si>
  <si>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</si>
  <si>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</si>
  <si>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</si>
  <si>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</si>
  <si>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</si>
  <si>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</si>
  <si>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</si>
  <si>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</si>
  <si>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</si>
  <si>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</si>
  <si>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</si>
  <si>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</si>
  <si>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</si>
  <si>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</si>
  <si>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</si>
  <si>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</si>
  <si>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</si>
  <si>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</si>
  <si>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</si>
  <si>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</si>
  <si>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</si>
  <si>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</si>
  <si>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</si>
  <si>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</si>
  <si>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</si>
  <si>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</si>
  <si>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</si>
  <si>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</si>
  <si>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</si>
  <si>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</si>
  <si>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</si>
  <si>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</si>
  <si>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</si>
  <si>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</si>
  <si>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</si>
  <si>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</si>
  <si>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</si>
  <si>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</si>
  <si>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</si>
  <si>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</si>
  <si>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</si>
  <si>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</si>
  <si>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</si>
  <si>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</si>
  <si>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</si>
  <si>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</si>
  <si>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</si>
  <si>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</si>
  <si>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</si>
  <si>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</si>
  <si>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</si>
  <si>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</si>
  <si>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</si>
  <si>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</si>
  <si>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</si>
  <si>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</si>
  <si>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</si>
  <si>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</si>
  <si>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</si>
  <si>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</si>
  <si>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</si>
  <si>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</si>
  <si>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</si>
  <si>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</si>
  <si>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</si>
  <si>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</si>
  <si>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</si>
  <si>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</si>
  <si>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</si>
  <si>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</si>
  <si>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</si>
  <si>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</si>
  <si>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</si>
  <si>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</si>
  <si>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</si>
  <si>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</si>
  <si>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</si>
  <si>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</si>
  <si>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</si>
  <si>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</si>
  <si>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</si>
  <si>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</si>
  <si>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</si>
  <si>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</si>
  <si>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</si>
  <si>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</si>
  <si>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</si>
  <si>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</si>
  <si>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</si>
  <si>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</si>
  <si>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</si>
  <si>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</si>
  <si>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</si>
  <si>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</si>
  <si>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</si>
  <si>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</si>
  <si>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</si>
  <si>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</si>
  <si>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</si>
  <si>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</si>
  <si>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</si>
  <si>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</si>
  <si>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</si>
  <si>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</si>
  <si>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</si>
  <si>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</si>
  <si>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</si>
  <si>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</si>
  <si>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</si>
  <si>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</si>
  <si>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</si>
  <si>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</si>
  <si>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</si>
  <si>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</si>
  <si>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</si>
  <si>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</si>
  <si>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</si>
  <si>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</si>
  <si>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</si>
  <si>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</si>
  <si>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</si>
  <si>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</si>
  <si>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</si>
  <si>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</si>
  <si>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</si>
  <si>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</si>
  <si>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</si>
  <si>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</si>
  <si>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</si>
  <si>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</si>
  <si>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</si>
  <si>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</si>
  <si>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</si>
  <si>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</si>
  <si>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</si>
  <si>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</si>
  <si>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</si>
  <si>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</si>
  <si>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</si>
  <si>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</si>
  <si>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</si>
  <si>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</si>
  <si>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</si>
  <si>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</si>
  <si>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</si>
  <si>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</si>
  <si>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</si>
  <si>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</si>
  <si>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</si>
  <si>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</si>
  <si>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</si>
  <si>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</si>
  <si>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</si>
  <si>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</si>
  <si>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</si>
  <si>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</si>
  <si>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</si>
  <si>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</si>
  <si>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</si>
  <si>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</si>
  <si>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</si>
  <si>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</si>
  <si>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</si>
  <si>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</si>
  <si>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</si>
  <si>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</si>
  <si>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</si>
  <si>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</si>
  <si>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</si>
  <si>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</si>
  <si>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</si>
  <si>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</si>
  <si>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</si>
  <si>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</si>
  <si>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</si>
  <si>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</si>
  <si>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</si>
  <si>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</si>
  <si>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</si>
  <si>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</si>
  <si>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</si>
  <si>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</si>
  <si>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</si>
  <si>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</si>
  <si>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</si>
  <si>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</si>
  <si>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</si>
  <si>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</si>
  <si>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</si>
  <si>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</si>
  <si>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</si>
  <si>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</si>
  <si>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</si>
  <si>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</si>
  <si>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</si>
  <si>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</si>
  <si>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</si>
  <si>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</si>
  <si>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</si>
  <si>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</si>
  <si>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</si>
  <si>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</si>
  <si>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</si>
  <si>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</si>
  <si>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</si>
  <si>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</si>
  <si>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</si>
  <si>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</si>
  <si>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</si>
  <si>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</si>
  <si>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</si>
  <si>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</si>
  <si>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</si>
  <si>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</si>
  <si>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</si>
  <si>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</si>
  <si>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</si>
  <si>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</si>
  <si>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</si>
  <si>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</si>
  <si>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</si>
  <si>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</si>
  <si>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</si>
  <si>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</si>
  <si>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</si>
  <si>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</si>
  <si>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</si>
  <si>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</si>
  <si>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</si>
  <si>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</si>
  <si>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</si>
  <si>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</si>
  <si>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</si>
  <si>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</si>
  <si>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</si>
  <si>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</si>
  <si>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</si>
  <si>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</si>
  <si>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</si>
  <si>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</si>
  <si>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</si>
  <si>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</si>
  <si>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</si>
  <si>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</si>
  <si>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</si>
  <si>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</si>
  <si>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</si>
  <si>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</si>
  <si>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</si>
  <si>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</si>
  <si>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</si>
  <si>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</si>
  <si>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</si>
  <si>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</si>
  <si>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</si>
  <si>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</si>
  <si>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</si>
  <si>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</si>
  <si>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</si>
  <si>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</si>
  <si>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</si>
  <si>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</si>
  <si>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</si>
  <si>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</si>
  <si>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</si>
  <si>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</si>
  <si>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</si>
  <si>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</si>
  <si>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</si>
  <si>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</si>
  <si>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</si>
  <si>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</si>
  <si>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</si>
  <si>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</si>
  <si>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</si>
  <si>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</si>
  <si>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</si>
  <si>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</si>
  <si>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</si>
  <si>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</si>
  <si>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</si>
  <si>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</si>
  <si>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</si>
  <si>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</si>
  <si>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</si>
  <si>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</si>
  <si>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</si>
  <si>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</si>
  <si>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</si>
  <si>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</si>
  <si>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</si>
  <si>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</si>
  <si>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</si>
  <si>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</si>
  <si>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</si>
  <si>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</si>
  <si>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</si>
  <si>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</si>
  <si>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</si>
  <si>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</si>
  <si>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</si>
  <si>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</si>
  <si>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</si>
  <si>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</si>
  <si>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</si>
  <si>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</si>
  <si>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</si>
  <si>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</si>
  <si>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</si>
  <si>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</si>
  <si>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</si>
  <si>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</si>
  <si>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</si>
  <si>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</si>
  <si>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</si>
  <si>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</si>
  <si>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</si>
  <si>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</si>
  <si>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</si>
  <si>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</si>
  <si>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</si>
  <si>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</si>
  <si>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</si>
  <si>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</si>
  <si>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</si>
  <si>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</si>
  <si>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</si>
  <si>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</si>
  <si>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</si>
  <si>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</si>
  <si>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</si>
  <si>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</si>
  <si>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</si>
  <si>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</si>
  <si>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</si>
  <si>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</si>
  <si>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</si>
  <si>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</si>
  <si>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</si>
  <si>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</si>
  <si>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</si>
  <si>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</si>
  <si>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</si>
  <si>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</si>
  <si>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</si>
  <si>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</si>
  <si>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</si>
  <si>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</si>
  <si>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</si>
  <si>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</si>
  <si>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</si>
  <si>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</si>
  <si>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</si>
  <si>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</si>
  <si>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</si>
  <si>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</si>
  <si>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</si>
  <si>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</si>
  <si>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</si>
  <si>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</si>
  <si>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</si>
  <si>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</si>
  <si>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</si>
  <si>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</si>
  <si>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</si>
  <si>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</si>
  <si>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</si>
  <si>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</si>
  <si>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</si>
  <si>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</si>
  <si>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</si>
  <si>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</si>
  <si>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</si>
  <si>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</si>
  <si>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</si>
  <si>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</si>
  <si>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</si>
  <si>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</si>
  <si>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</si>
  <si>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</si>
  <si>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</si>
  <si>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</si>
  <si>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</si>
  <si>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</si>
  <si>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</si>
  <si>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</si>
  <si>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</si>
  <si>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</si>
  <si>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</si>
  <si>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</si>
  <si>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</si>
  <si>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</si>
  <si>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</si>
  <si>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</si>
  <si>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</si>
  <si>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</si>
  <si>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</si>
  <si>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</si>
  <si>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</si>
  <si>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</si>
  <si>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</si>
  <si>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</si>
  <si>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</si>
  <si>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</si>
  <si>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</si>
  <si>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</si>
  <si>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</si>
  <si>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</si>
  <si>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</si>
  <si>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</si>
  <si>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</si>
  <si>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</si>
  <si>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</si>
  <si>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</si>
  <si>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</si>
  <si>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</si>
  <si>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</si>
  <si>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</si>
  <si>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</si>
  <si>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</si>
  <si>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</si>
  <si>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</si>
  <si>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</si>
  <si>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</si>
  <si>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</si>
  <si>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</si>
  <si>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</si>
  <si>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</si>
  <si>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</si>
  <si>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</si>
  <si>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</si>
  <si>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</si>
  <si>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</si>
  <si>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</si>
  <si>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</si>
  <si>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</si>
  <si>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</si>
  <si>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</si>
  <si>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</si>
  <si>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</si>
  <si>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</si>
  <si>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</si>
  <si>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</si>
  <si>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</si>
  <si>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</si>
  <si>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</si>
  <si>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</si>
  <si>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</si>
  <si>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</si>
  <si>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</si>
  <si>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</si>
  <si>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</si>
  <si>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</si>
  <si>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</si>
  <si>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</si>
  <si>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</si>
  <si>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</si>
  <si>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</si>
  <si>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</si>
  <si>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</si>
  <si>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</si>
  <si>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</si>
  <si>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</si>
  <si>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</si>
  <si>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</si>
  <si>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</si>
  <si>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</si>
  <si>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</si>
  <si>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</si>
  <si>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</si>
  <si>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</si>
  <si>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</si>
  <si>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</si>
  <si>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</si>
  <si>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</si>
  <si>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</si>
  <si>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</si>
  <si>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</si>
  <si>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</si>
  <si>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</si>
  <si>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</si>
  <si>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</si>
  <si>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</si>
  <si>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</si>
  <si>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</si>
  <si>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</si>
  <si>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</si>
  <si>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</si>
  <si>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</si>
  <si>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</si>
  <si>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</si>
  <si>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</si>
  <si>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</si>
  <si>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</si>
  <si>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</si>
  <si>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</si>
  <si>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</si>
  <si>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</si>
  <si>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</si>
  <si>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</si>
  <si>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</si>
  <si>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</si>
  <si>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</si>
  <si>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</si>
  <si>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</si>
  <si>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</si>
  <si>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</si>
  <si>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</si>
  <si>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</si>
  <si>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</si>
  <si>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</si>
  <si>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</si>
  <si>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</si>
  <si>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</si>
  <si>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</si>
  <si>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</si>
  <si>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</si>
  <si>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</si>
  <si>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</si>
  <si>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</si>
  <si>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</si>
  <si>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</si>
  <si>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</si>
  <si>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</si>
  <si>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</si>
  <si>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</si>
  <si>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</si>
  <si>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</si>
  <si>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</si>
  <si>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</si>
  <si>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</si>
  <si>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</si>
  <si>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</si>
  <si>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</si>
  <si>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</si>
  <si>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</si>
  <si>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</si>
  <si>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</si>
  <si>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</si>
  <si>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</si>
  <si>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</si>
  <si>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</si>
  <si>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</si>
  <si>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</si>
  <si>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</si>
  <si>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</si>
  <si>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</si>
  <si>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</si>
  <si>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</si>
  <si>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</si>
  <si>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</si>
  <si>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</si>
  <si>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</si>
  <si>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</si>
  <si>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</si>
  <si>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</si>
  <si>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</si>
  <si>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</si>
  <si>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</si>
  <si>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</si>
  <si>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</si>
  <si>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</si>
  <si>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</si>
  <si>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</si>
  <si>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</si>
  <si>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</si>
  <si>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</si>
  <si>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</si>
  <si>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</si>
  <si>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</si>
  <si>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</si>
  <si>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</si>
  <si>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</si>
  <si>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</si>
  <si>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</si>
  <si>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</si>
  <si>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</si>
  <si>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</si>
  <si>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</si>
  <si>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</si>
  <si>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</si>
  <si>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</si>
  <si>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</si>
  <si>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</si>
  <si>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</si>
  <si>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</si>
  <si>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</si>
  <si>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</si>
  <si>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</si>
  <si>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</si>
  <si>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</si>
  <si>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</si>
  <si>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</si>
  <si>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</si>
  <si>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</si>
  <si>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</si>
  <si>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</si>
  <si>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</si>
  <si>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</si>
  <si>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</si>
  <si>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</si>
  <si>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</si>
  <si>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</si>
  <si>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</si>
  <si>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</si>
  <si>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</si>
  <si>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</si>
  <si>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</si>
  <si>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</si>
  <si>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</si>
  <si>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</si>
  <si>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</si>
  <si>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</si>
  <si>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</si>
  <si>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</si>
  <si>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</si>
  <si>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</si>
  <si>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</si>
  <si>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</si>
  <si>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</si>
  <si>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</si>
  <si>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</si>
  <si>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</si>
  <si>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</si>
  <si>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</si>
  <si>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</si>
  <si>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</si>
  <si>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 xml:space="preserve"> PCM-20250215-00000830 </t>
  </si>
  <si>
    <t>LTE site still down and  site located in aramco area access issue need special permission</t>
  </si>
  <si>
    <t>PCM-20251028-00001142</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</si>
  <si>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</si>
  <si>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</si>
  <si>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</si>
  <si>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</si>
  <si>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</si>
  <si>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</si>
  <si>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</si>
  <si>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KMS0586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</si>
</sst>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295.62753020833043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45958.575956134257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45958.575956134257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45958.575956134257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45958.575956134257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45958.575956134257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45958.575956134257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45958.575956134257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45958.575956134257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45958.575956134257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45958.575956134257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45958.575956134257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45958.575956134257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45958.575956134257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45958.575956134257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45958.575956134257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45958.575956134257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45958.575956134257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45958.575956134257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45958.575956134257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45958.575956134257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45958.575956134257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45958.575956134257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45958.575956134257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45958.575956134257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45958.575956134257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45958.575956134257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45958.575956134257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45958.575956134257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45958.575956134257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45958.575956134257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45958.575956134257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45958.575956134257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45958.575956134257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45958.575956134257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45958.575956134257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45958.575956134257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45958.575956134257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45958.575956134257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45958.575956134257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45958.575956134257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45958.575956134257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45958.575956134257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45958.575956134257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45958.575956134257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45958.575956134257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45958.575956134257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45958.575956134257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133.57611817129509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0.11199780092283618</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9.7078819439047948E-2</v>
      </c>
      <c r="H5" s="115">
        <v>45958.473321759258</v>
      </c>
      <c r="I5" s="18" t="str">
        <f>IFERROR(VLOOKUP(D5,DB!A:F,6,0),"")</f>
        <v>SCECO</v>
      </c>
      <c r="J5" s="18" t="str">
        <f>IFERROR(VLOOKUP(D5,DB!A:G,7,0),"")</f>
        <v>Dead</v>
      </c>
      <c r="K5" s="19" t="s">
        <v>39083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45958.575956134257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45958.575956134257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45958.575956134257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45958.575956134257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45958.575956134257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45958.575956134257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45958.575956134257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45958.575956134257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45958.575956134257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45958.575956134257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45958.575956134257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45958.575956134257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45958.575956134257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45958.575956134257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45958.575956134257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45958.575956134257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45958.575956134257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45958.575956134257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45958.575956134257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45958.575956134257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45958.575956134257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45958.575956134257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45958.575956134257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45958.575956134257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45958.575956134257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45958.575956134257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45958.575956134257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45958.575956134257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45958.575956134257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45958.575956134257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45958.575956134257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45958.575956134257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45958.575956134257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45958.575956134257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45958.575956134257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45958.575956134257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45958.575956134257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45958.575956134257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45958.575956134257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45958.575956134257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45958.575956134257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45958.575956134257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45958.575956134257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45958.575956134257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45958.575956134257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45958.575956134257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45958.575956134257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45958.575956134257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45958.575956134257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45958.575956134257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45958.575956134257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45958.575956134257</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45958.575956134257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45958.575956134257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45958.575956134257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45958.575956134257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45958.575956134257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45958.575956134257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45958.575956134257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45958.575956134257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45958.575956134257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45958.575956134257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45958.575956134257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45958.575956134257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45958.575956134257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45958.575956134257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45958.575956134257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45958.575956134257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45958.575956134257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45958.575956134257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45958.575956134257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45958.575956134257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45958.575956134257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45958.575956134257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45958.575956134257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45958.575956134257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45958.575956134257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45958.575956134257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45958.575956134257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45958.575956134257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45958.575956134257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45958.575956134257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45958.575956134257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45958.575956134257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45958.575956134257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45958.575956134257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45958.575956134257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45958.575956134257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45958.575956134257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45958.575956134257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45958.575956134257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45958.575956134257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45958.575956134257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45958.575956134257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45958.575956134257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45958.575956134257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45958.575956134257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45958.575956134257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45958.575956134257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45958.575956134257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45958.575956134257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45958.575956134257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45958.575956134257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45958.575956134257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45958.575956134257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45958.575956134257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45958.575956134257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45958.575956134257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45958.575956134257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45958.575956134257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45958.575956134257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45958.575956134257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45958.575956134257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45958.575956134257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45958.575956134257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45958.575956134257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45958.575956134257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45958.575956134257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45958.575956134257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45958.575956134257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45958.575956134257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45958.575956134257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45958.575956134257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45958.575956134257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45958.575956134257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45958.575956134257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45958.575956134257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45958.575956134257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45958.575956134257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45958.575956134257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45958.575956134257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45958.575956134257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45958.575956134257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45958.575956134257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45958.575956134257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45958.575956134257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45958.575956134257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45958.575956134257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45958.575956134257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45958.575956134257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45958.575956134257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45958.575956134257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45958.575956134257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45958.575956134257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45958.575956134257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45958.575956134257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45958.575956134257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45958.575956134257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45958.575956134257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45958.575956134257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45958.575956134257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45958.575956134257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45958.575956134257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45958.575956134257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45958.575956134257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45958.575956134257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45958.575956134257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45958.575956134257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45958.575956134257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45958.575956134257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45958.575956134257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45958.575956134257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45958.575956134257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45958.575956134257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45958.575956134257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45958.575956134257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45958.575956134257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45958.575956134257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45958.575956134257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45958.575956134257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45958.575956134257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45958.575956134257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45958.575956134257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45958.575956134257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45958.575956134257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45958.575956134257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45958.575956134257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45958.575956134257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45958.575956134257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45958.575956134257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45958.575956134257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45958.575956134257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45958.575956134257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45958.575956134257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45958.575956134257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45958.575956134257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45958.575956134257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45958.575956134257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45958.575956134257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45958.575956134257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45958.575956134257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45958.575956134257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45958.575956134257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45958.575956134257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45958.575956134257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45958.575956134257</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45958.575956134257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45958.575956134257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45958.575956134257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45958.575956134257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45958.575956134257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45958.575956134257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45958.575956134257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45958.575956134257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45958.575956134257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45958.575956134257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45958.575956134257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45958.575956134257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45958.575956134257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45958.575956134257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45958.575956134257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45958.575956134257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45958.575956134257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45958.575956134257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45958.575956134257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45958.575956134257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45958.575956134257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45958.575956134257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45958.575956134257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45958.575956134257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45958.575956134257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45958.575956134257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45958.575956134257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45958.575956134257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45958.575956134257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45958.575956134257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45958.575956134257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45958.575956134257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45958.575956134257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45958.575956134257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45958.575956134257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45958.575956134257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45958.575956134257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45958.575956134257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45958.575956134257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45958.575956134257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45958.575956134257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45958.575956134257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45958.575956134257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45958.575956134257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45958.575956134257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45958.575956134257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45958.575956134257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45958.575956134257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45958.575956134257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45958.575956134257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45958.575956134257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45958.575956134257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45958.575956134257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45958.575956134257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45958.575956134257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45958.575956134257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45958.575956134257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45958.575956134257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45958.575956134257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45958.575956134257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45958.575956134257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45958.575956134257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45958.575956134257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45958.575956134257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45958.575956134257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45958.575956134257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45958.575956134257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45958.575956134257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45958.575956134257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45958.575956134257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45958.575956134257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45958.575956134257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45958.575956134257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45958.575956134257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45958.575956134257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45958.575956134257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45958.575956134257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45958.575956134257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45958.575956134257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45958.575956134257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45958.575956134257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45958.575956134257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45958.575956134257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45958.575956134257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45958.575956134257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45958.575956134257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45958.575956134257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45958.575956134257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45958.575956134257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45958.575956134257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45958.575956134257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45958.575956134257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45958.575956134257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45958.575956134257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45958.575956134257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45958.575956134257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45958.575956134257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45958.575956134257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45958.575956134257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45958.575956134257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45958.575956134257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45958.575956134257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45958.575956134257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45958.575956134257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45958.575956134257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45958.575956134257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45958.575956134257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45958.575956134257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45958.575956134257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45958.575956134257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45958.575956134257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45958.575956134257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45958.575956134257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45958.575956134257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45958.575956134257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45958.575956134257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45958.575956134257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45958.575956134257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45958.575956134257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45958.575956134257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45958.575956134257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45958.575956134257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45958.575956134257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45958.575956134257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45958.575956134257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45958.575956134257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45958.575956134257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45958.575956134257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45958.575956134257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45958.575956134257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45958.575956134257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45958.575956134257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45958.575956134257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45958.575956134257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45958.575956134257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45958.575956134257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45958.575956134257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45958.575956134257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45958.575956134257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45958.575956134257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45958.575956134257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45958.575956134257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45958.575956134257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45958.575956134257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45958.575956134257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45958.575956134257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45958.575956134257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45958.575956134257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45958.575956134257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45958.575956134257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45958.575956134257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45958.575956134257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45958.575956134257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45958.575956134257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45958.575956134257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45958.575956134257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45958.575956134257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45958.575956134257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45958.575956134257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45958.575956134257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45958.575956134257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45958.575956134257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45958.575956134257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45958.575956134257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45958.575956134257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45958.575956134257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45958.575956134257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45958.575956134257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45958.575956134257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45958.575956134257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45958.575956134257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45958.575956134257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45958.575956134257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45958.575956134257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45958.575956134257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45958.575956134257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45958.575956134257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45958.575956134257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45958.575956134257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45958.575956134257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45958.575956134257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45958.575956134257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45958.575956134257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45958.575956134257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45958.575956134257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45958.575956134257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45958.575956134257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45958.575956134257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45958.575956134257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45958.575956134257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45958.575956134257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45958.575956134257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45958.575956134257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45958.575956134257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45958.575956134257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45958.575956134257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45958.575956134257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45958.575956134257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45958.575956134257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45958.575956134257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45958.575956134257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45958.575956134257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45958.575956134257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45958.575956134257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45958.575956134257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45958.575956134257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45958.575956134257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45958.575956134257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45958.575956134257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45958.575956134257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45958.575956134257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45958.575956134257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45958.575956134257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45958.575956134257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45958.575956134257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45958.575956134257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45958.575956134257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45958.575956134257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45958.575956134257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45958.575956134257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45958.575956134257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45958.575956134257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45958.575956134257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45958.575956134257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45958.575956134257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45958.575956134257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45958.575956134257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45958.575956134257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45958.575956134257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45958.575956134257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45958.575956134257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45958.575956134257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45958.575956134257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45958.575956134257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45958.575956134257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45958.575956134257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45958.575956134257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45958.575956134257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45958.575956134257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45958.575956134257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45958.575956134257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45958.575956134257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45958.575956134257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45958.575956134257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45958.575956134257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45958.575956134257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45958.575956134257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45958.575956134257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45958.575956134257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45958.575956134257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45958.575956134257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45958.575956134257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45958.575956134257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45958.575956134257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45958.575956134257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45958.575956134257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45958.575956134257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45958.575956134257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45958.575956134257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45958.575956134257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45958.575956134257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45958.575956134257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45958.575956134257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45958.575956134257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45958.575956134257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45958.575956134257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45958.575956134257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45958.575956134257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45958.575956134257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45958.575956134257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45958.575956134257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45958.575956134257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45958.575956134257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45958.575956134257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45958.575956134257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45958.575956134257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45958.575956134257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45958.575956134257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45958.575956134257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45958.575956134257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45958.575956134257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45958.575956134257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45958.575956134257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45958.575956134257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45958.575956134257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45958.575956134257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45958.575956134257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45958.575956134257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45958.575956134257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45958.575956134257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45958.575956134257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45958.575956134257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45958.575956134257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45958.575956134257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45958.575956134257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45958.575956134257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45958.575956134257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45958.575956134257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45958.575956134257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45958.575956134257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45958.575956134257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45958.575956134257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45958.575956134257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45958.575956134257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45958.575956134257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45958.575956134257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45958.575956134257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45958.575956134257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45958.575956134257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45958.575956134257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45958.575956134257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45958.575956134257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45958.575956134257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45958.575956134257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45958.575956134257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45958.575956134257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45958.575956134257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45958.575956134257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45958.575956134257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45958.575956134257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45958.575956134257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45958.575956134257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45958.575956134257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45958.575956134257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45958.575956134257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45958.575956134257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45958.575956134257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45958.575956134257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45958.575956134257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45958.575956134257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45958.575956134257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45958.575956134257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45958.575956134257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45958.575956134257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45958.575956134257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45958.575956134257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45958.575956134257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45958.575956134257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45958.575956134257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45958.575956134257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45958.575956134257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45958.575956134257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45958.575956134257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45958.575956134257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45958.575956134257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45958.575956134257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45958.575956134257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45958.575956134257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45958.575956134257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45958.575956134257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45958.575956134257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45958.575956134257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45958.575956134257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45958.575956134257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45958.575956134257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45958.575956134257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45958.575956134257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45958.575956134257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45958.575956134257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45958.575956134257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45958.575956134257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45958.575956134257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45958.575956134257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45958.575956134257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45958.575956134257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45958.575956134257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45958.575956134257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45958.575956134257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45958.575956134257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45958.575956134257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45958.575956134257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45958.575956134257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45958.575956134257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45958.575956134257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45958.575956134257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45958.575956134257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45958.575956134257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45958.575956134257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45958.575956134257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45958.575956134257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45958.575956134257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45958.575956134257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45958.575956134257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45958.575956134257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45958.575956134257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45958.575956134257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45958.575956134257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45958.575956134257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45958.575956134257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45958.575956134257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45958.575956134257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45958.575956134257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45958.575956134257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45958.575956134257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45958.575956134257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45958.575956134257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45958.575956134257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45958.575956134257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45958.575956134257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45958.575956134257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45958.575956134257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45958.575956134257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45958.575956134257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45958.575956134257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45958.575956134257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45958.575956134257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45958.575956134257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45958.575956134257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45958.575956134257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45958.575956134257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45958.575956134257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45958.575956134257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45958.575956134257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45958.575956134257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45958.575956134257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45958.575956134257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45958.575956134257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45958.575956134257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45958.575956134257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45958.575956134257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45958.575956134257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45958.575956134257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45958.575956134257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45958.575956134257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45958.575956134257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45958.575956134257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45958.575956134257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45958.575956134257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45958.575956134257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45958.575956134257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45958.575956134257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45958.575956134257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45958.575956134257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45958.575956134257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45958.575956134257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45958.575956134257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45958.575956134257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45958.575956134257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45958.575956134257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45958.575956134257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45958.575956134257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45958.575956134257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45958.575956134257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45958.575956134257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45958.575956134257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45958.575956134257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45958.575956134257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45958.575956134257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45958.575956134257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45958.575956134257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45958.575956134257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45958.575956134257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45958.575956134257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45958.575956134257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45958.575956134257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45958.575956134257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45958.575956134257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45958.575956134257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45958.575956134257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45958.575956134257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45958.575956134257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45958.575956134257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45958.575956134257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45958.575956134257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45958.575956134257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45958.575956134257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45958.575956134257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45958.575956134257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45958.575956134257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45958.575956134257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45958.575956134257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45958.575956134257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45958.575956134257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45958.575956134257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45958.575956134257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45958.575956134257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45958.575956134257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45958.575956134257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45958.575956134257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45958.575956134257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45958.575956134257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45958.575956134257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45958.575956134257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45958.575956134257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45958.575956134257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45958.575956134257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45958.575956134257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45958.575956134257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45958.575956134257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45958.575956134257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45958.575956134257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45958.575956134257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45958.575956134257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45958.575956134257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45958.575956134257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45958.575956134257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45958.575956134257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45958.575956134257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45958.575956134257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45958.575956134257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45958.575956134257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45958.575956134257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45958.575956134257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45958.575956134257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45958.575956134257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45958.575956134257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45958.575956134257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45958.575956134257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45958.575956134257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45958.575956134257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45958.575956134257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45958.575956134257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45958.575956134257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45958.575956134257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45958.575956134257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45958.575956134257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45958.575956134257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45958.575956134257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45958.575956134257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45958.575956134257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45958.575956134257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45958.575956134257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45958.575956134257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45958.575956134257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45958.575956134257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45958.575956134257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45958.575956134257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45958.575956134257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45958.575956134257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45958.575956134257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45958.575956134257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45958.575956134257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45958.575956134257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45958.575956134257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45958.575956134257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45958.575956134257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45958.575956134257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45958.575956134257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45958.575956134257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45958.575956134257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45958.575956134257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45958.575956134257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45958.575956134257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45958.575956134257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45958.575956134257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45958.575956134257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45958.575956134257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45958.575956134257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45958.575956134257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45958.575956134257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45958.575956134257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45958.575956134257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45958.575956134257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45958.575956134257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45958.575956134257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45958.575956134257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45958.575956134257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45958.575956134257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45958.575956134257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45958.575956134257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45958.575956134257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45958.575956134257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45958.575956134257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45958.575956134257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45958.575956134257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45958.575956134257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45958.575956134257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45958.575956134257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45958.575956134257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45958.575956134257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45958.575956134257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45958.575956134257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45958.575956134257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45958.575956134257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45958.575956134257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45958.575956134257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45958.575956134257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45958.575956134257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45958.575956134257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45958.575956134257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45958.575956134257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45958.575956134257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45958.575956134257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45958.575956134257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45958.575956134257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45958.575956134257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45958.575956134257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45958.575956134257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45958.575956134257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45958.575956134257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45958.575956134257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45958.575956134257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45958.575956134257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45958.575956134257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45958.575956134257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45958.575956134257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45958.575956134257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45958.575956134257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45958.575956134257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45958.575956134257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45958.575956134257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45958.575956134257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45958.575956134257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45958.575956134257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45958.575956134257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45958.575956134257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45958.575956134257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45958.575956134257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45958.575956134257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45958.575956134257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45958.575956134257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45958.575956134257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45958.575956134257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45958.575956134257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45958.575956134257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45958.575956134257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45958.575956134257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45958.575956134257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45958.575956134257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45958.575956134257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45958.575956134257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45958.575956134257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45958.575956134257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45958.575956134257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45958.575956134257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45958.575956134257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45958.575956134257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45958.575956134257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45958.575956134257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45958.575956134257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45958.575956134257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45958.575956134257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45958.575956134257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45958.575956134257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45958.575956134257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45958.575956134257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45958.575956134257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45958.575956134257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45958.575956134257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45958.575956134257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45958.575956134257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45958.575956134257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45958.575956134257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45958.575956134257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45958.575956134257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45958.575956134257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45958.575956134257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45958.575956134257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45958.575956134257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45958.575956134257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45958.575956134257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45958.575956134257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45958.575956134257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45958.575956134257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45958.575956134257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45958.575956134257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45958.575956134257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45958.575956134257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45958.575956134257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45958.575956134257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45958.575956134257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45958.575956134257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45958.575956134257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45958.575956134257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45958.575956134257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45958.575956134257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45958.575956134257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45958.575956134257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45958.575956134257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45958.575956134257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45958.575956134257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45958.575956134257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45958.575956134257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45958.575956134257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45958.575956134257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45958.575956134257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45958.575956134257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45958.575956134257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45958.575956134257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45958.575956134257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45958.575956134257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45958.575956134257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45958.575956134257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45958.575956134257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45958.575956134257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45958.575956134257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45958.575956134257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45958.575956134257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45958.575956134257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45958.575956134257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45958.575956134257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45958.575956134257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45958.575956134257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45958.575956134257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45958.575956134257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45958.575956134257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45958.575956134257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45958.575956134257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45958.575956134257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45958.575956134257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45958.575956134257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45958.575956134257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45958.575956134257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45958.575956134257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45958.575956134257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45958.575956134257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45958.575956134257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45958.575956134257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45958.575956134257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45958.575956134257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45958.575956134257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45958.575956134257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45958.575956134257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45958.575956134257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45958.575956134257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45958.575956134257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45958.575956134257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45958.575956134257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45958.575956134257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45958.575956134257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45958.575956134257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45958.575956134257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45958.575956134257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45958.575956134257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45958.575956134257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45958.575956134257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45958.575956134257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45958.575956134257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45958.575956134257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45958.575956134257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45958.575956134257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45958.575956134257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45958.575956134257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45958.575956134257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45958.575956134257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45958.575956134257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45958.575956134257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45958.575956134257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45958.575956134257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45958.575956134257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45958.575956134257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45958.575956134257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45958.575956134257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45958.575956134257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45958.575956134257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45958.575956134257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45958.575956134257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45958.575956134257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45958.575956134257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45958.575956134257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45958.575956134257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45958.575956134257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45958.575956134257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45958.575956134257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45958.575956134257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45958.575956134257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45958.575956134257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45958.575956134257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45958.575956134257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45958.575956134257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45958.575956134257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45958.575956134257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45958.575956134257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45958.575956134257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45958.575956134257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45958.575956134257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45958.575956134257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45958.575956134257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45958.575956134257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45958.575956134257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45958.575956134257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45958.575956134257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45958.575956134257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45958.575956134257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45958.575956134257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45958.575956134257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45958.575956134257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45958.575956134257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45958.575956134257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45958.575956134257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45958.575956134257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45958.575956134257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45958.575956134257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45958.575956134257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45958.575956134257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45958.575956134257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45958.575956134257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45958.575956134257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45958.575956134257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45958.575956134257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45958.575956134257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45958.575956134257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45958.575956134257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45958.575956134257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45958.575956134257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45958.575956134257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45958.575956134257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45958.575956134257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45958.575956134257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45958.575956134257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45958.575956134257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45958.575956134257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45958.575956134257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45958.575956134257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45958.575956134257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45958.575956134257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45958.575956134257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45958.575956134257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45958.575956134257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45958.575956134257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45958.575956134257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45958.575956134257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45958.575956134257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45958.575956134257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45958.575956134257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45958.575956134257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45958.575956134257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45958.575956134257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45958.575956134257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45958.575956134257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45958.575956134257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45958.575956134257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45958.575956134257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45958.575956134257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45958.575956134257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45958.575956134257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45958.575956134257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45958.575956134257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45958.575956134257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45958.575956134257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45958.575956134257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45958.575956134257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45958.575956134257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45958.575956134257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45958.575956134257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45958.575956134257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45958.575956134257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45958.575956134257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45958.575956134257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45958.575956134257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45958.575956134257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45958.575956134257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45958.575956134257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45958.575956134257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45958.575956134257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45958.575956134257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45958.575956134257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45958.575956134257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45958.575956134257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45958.575956134257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45958.575956134257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45958.575956134257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45958.575956134257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45958.575956134257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45958.575956134257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45958.575956134257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45958.575956134257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45958.575956134257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45958.575956134257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45958.575956134257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45958.575956134257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45958.575956134257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45958.575956134257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45958.575956134257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45958.575956134257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45958.575956134257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45958.575956134257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45958.575956134257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45958.575956134257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45958.575956134257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45958.575956134257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45958.575956134257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45958.575956134257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45958.575956134257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45958.575956134257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45958.575956134257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45958.575956134257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45958.575956134257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45958.575956134257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45958.575956134257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45958.575956134257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45958.575956134257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45958.575956134257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45958.575956134257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45958.575956134257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45958.575956134257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45958.575956134257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45958.575956134257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45958.575956134257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45958.575956134257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45958.575956134257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45958.575956134257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45958.575956134257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45958.575956134257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45958.575956134257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45958.575956134257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45958.575956134257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45958.575956134257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45958.575956134257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45958.575956134257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45958.575956134257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45958.575956134257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45958.575956134257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45958.575956134257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45958.575956134257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45958.575956134257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45958.575956134257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45958.575956134257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45958.575956134257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45958.575956134257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45958.575956134257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45958.575956134257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45958.575956134257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45958.575956134257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45958.575956134257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45958.575956134257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45958.575956134257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45958.575956134257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45958.575956134257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45958.575956134257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45958.575956134257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45958.575956134257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45958.575956134257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45958.575956134257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45958.575956134257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45958.575956134257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45958.575956134257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45958.575956134257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45958.575956134257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45958.575956134257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45958.575956134257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45958.575956134257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45958.575956134257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45958.575956134257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45958.575956134257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45958.575956134257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45958.575956134257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45958.575956134257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45958.575956134257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45958.575956134257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45958.575956134257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45958.575956134257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45958.575956134257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45958.575956134257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45958.575956134257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45958.575956134257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45958.575956134257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45958.575956134257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45958.575956134257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45958.575956134257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45958.575956134257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45958.575956134257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45958.575956134257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45958.575956134257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45958.575956134257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45958.575956134257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45958.575956134257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45958.575956134257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45958.575956134257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45958.575956134257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45958.575956134257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45958.575956134257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45958.575956134257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45958.575956134257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45958.575956134257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45958.575956134257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45958.575956134257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45958.575956134257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45958.575956134257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45958.575956134257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45958.575956134257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45958.575956134257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45958.575956134257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45958.575956134257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45958.575956134257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45958.575956134257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45958.575956134257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45958.575956134257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45958.575956134257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45958.575956134257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45958.575956134257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45958.575956134257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45958.575956134257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45958.575956134257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45958.575956134257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45958.575956134257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45958.575956134257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45958.575956134257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45958.575956134257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45958.575956134257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45958.575956134257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45958.575956134257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45958.575956134257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45958.575956134257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45958.575956134257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45958.575956134257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45958.575956134257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45958.575956134257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45958.575956134257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45958.575956134257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45958.575956134257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45958.575956134257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45958.575956134257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45958.575956134257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45958.575956134257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45958.575956134257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45958.575956134257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45958.575956134257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45958.575956134257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45958.575956134257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45958.575956134257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45958.575956134257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45958.575956134257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45958.575956134257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45958.575956134257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45958.575956134257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45958.575956134257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45958.575956134257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45958.575956134257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45958.575956134257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45958.575956134257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45958.575956134257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45958.575956134257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45958.575956134257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45958.575956134257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45958.575956134257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45958.575956134257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45958.575956134257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45958.575956134257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45958.575956134257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45958.575956134257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45958.575956134257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45958.575956134257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45958.575956134257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45958.575956134257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45958.575956134257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45958.575956134257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45958.575956134257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45958.575956134257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45958.575956134257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45958.575956134257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45958.575956134257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45958.575956134257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45958.575956134257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45958.575956134257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45958.575956134257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45958.575956134257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45958.575956134257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45958.575956134257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45958.575956134257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45958.575956134257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45958.575956134257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45958.575956134257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45958.575956134257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45958.575956134257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45958.575956134257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45958.575956134257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45958.575956134257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45958.575956134257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45958.575956134257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45958.575956134257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45958.575956134257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45958.575956134257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45958.575956134257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45958.575956134257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45958.575956134257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45958.575956134257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45958.575956134257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45958.575956134257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45958.575956134257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45958.575956134257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45958.575956134257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45958.575956134257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45958.575956134257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45958.575956134257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45958.575956134257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45958.575956134257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45958.575956134257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45958.575956134257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45958.575956134257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45958.575956134257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45958.575956134257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45958.575956134257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45958.575956134257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45958.575956134257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45958.575956134257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45958.575956134257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45958.575956134257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45958.575956134257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45958.575956134257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45958.575956134257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45958.575956134257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45958.575956134257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45958.575956134257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45958.575956134257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45958.575956134257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45958.575956134257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45958.575956134257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45958.575956134257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45958.575956134257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45958.575956134257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45958.575956134257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45958.575956134257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45958.575956134257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45958.575956134257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45958.575956134257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45958.575956134257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45958.575956134257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255.09523854166036</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3</v>
      </c>
      <c r="D3" s="94" t="s">
        <v>35545</v>
      </c>
      <c r="E3" s="98" t="s">
        <v>39077</v>
      </c>
      <c r="F3" s="123">
        <v>45958.53534722222</v>
      </c>
      <c r="G3" s="124">
        <f ca="1">IFERROR(NOW()-F3,"")</f>
        <v>4.0608912036987022E-2</v>
      </c>
      <c r="H3" s="123">
        <v>45958.527233796296</v>
      </c>
      <c r="I3" s="119" t="str">
        <f>IFERROR(VLOOKUP(D3,DB!A:F,6,0),"")</f>
        <v>Generator-SG</v>
      </c>
      <c r="J3" s="119" t="str">
        <f>IFERROR(VLOOKUP(D3,DB!A:G,7,0),"")</f>
        <v>Vandalized</v>
      </c>
      <c r="K3" s="125" t="s">
        <v>39088</v>
      </c>
      <c r="L3" s="121" t="str">
        <f>IFERROR(VLOOKUP(D3,DB!A:I,9,0),"")</f>
        <v>Latis</v>
      </c>
    </row>
    <row r="4" spans="1:16" ht="15" customHeight="1">
      <c r="A4" s="119"/>
      <c r="B4" s="119" t="str">
        <f>IFERROR(VLOOKUP(D4,DB!A:K,11,0),"")</f>
        <v/>
      </c>
      <c r="C4" s="120"/>
      <c r="D4" s="121"/>
      <c r="E4" s="98"/>
      <c r="F4" s="123"/>
      <c r="G4" s="124">
        <f ca="1">IFERROR(NOW()-F4,"")</f>
        <v>45958.575956134257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45958.575956134257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45958.575956134257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45958.575956134257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45958.575956134257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45958.575956134257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45958.575956134257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45958.575956134257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45958.575956134257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45958.575956134257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45958.575956134257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45958.575956134257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45958.575956134257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45958.575956134257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45958.575956134257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45958.575956134257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45958.575956134257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45958.575956134257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45958.575956134257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45958.575956134257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45958.575956134257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45958.575956134257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45958.575956134257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45958.575956134257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45958.575956134257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45958.575956134257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45958.575956134257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45958.575956134257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45958.575956134257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45958.575956134257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45958.575956134257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45958.575956134257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45958.575956134257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45958.575956134257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45958.575956134257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45958.575956134257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45958.575956134257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45958.575956134257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45958.575956134257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45958.575956134257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45958.575956134257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45958.575956134257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45958.575956134257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45958.575956134257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45958.575956134257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45958.575956134257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45958.575956134257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45958.575956134257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45958.575956134257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45958.575956134257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45958.575956134257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45958.575956134257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45958.575956134257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45958.575956134257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45958.575956134257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45958.575956134257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45958.575956134257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45958.575956134257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45958.575956134257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45958.575956134257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45958.575956134257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45958.575956134257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45958.575956134257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45958.575956134257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45958.575956134257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45958.575956134257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45958.575956134257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45958.575956134257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45958.575956134257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45958.575956134257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45958.575956134257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45958.575956134257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45958.575956134257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45958.575956134257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45958.575956134257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45958.575956134257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45958.575956134257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45958.575956134257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45958.575956134257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45958.575956134257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45958.575956134257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45958.575956134257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45958.575956134257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45958.575956134257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45958.575956134257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45958.575956134257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45958.575956134257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45958.575956134257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45958.575956134257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45958.575956134257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45958.575956134257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45958.575956134257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45958.575956134257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45958.575956134257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45958.575956134257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45958.575956134257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45958.575956134257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45958.575956134257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45958.575956134257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45958.575956134257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45958.575956134257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45958.575956134257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45958.575956134257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45958.575956134257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45958.575956134257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45958.575956134257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45958.575956134257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45958.575956134257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45958.575956134257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45958.575956134257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45958.575956134257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45958.575956134257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45958.575956134257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45958.575956134257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45958.575956134257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45958.575956134257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45958.575956134257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45958.575956134257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45958.575956134257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45958.575956134257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45958.575956134257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45958.575956134257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45958.575956134257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45958.575956134257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45958.575956134257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45958.575956134257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45958.575956134257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45958.575956134257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45958.575956134257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45958.575956134257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45958.575956134257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45958.575956134257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45958.575956134257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45958.575956134257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45958.575956134257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45958.575956134257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45958.575956134257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45958.575956134257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45958.575956134257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45958.575956134257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45958.575956134257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45958.575956134257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45958.575956134257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45958.575956134257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45958.575956134257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45958.575956134257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45958.575956134257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45958.575956134257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45958.575956134257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45958.575956134257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45958.575956134257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45958.575956134257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45958.575956134257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45958.575956134257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45958.575956134257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45958.575956134257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45958.575956134257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45958.575956134257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45958.575956134257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45958.575956134257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45958.575956134257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45958.575956134257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45958.575956134257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45958.575956134257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45958.575956134257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45958.575956134257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45958.575956134257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45958.575956134257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45958.575956134257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45958.575956134257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45958.575956134257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45958.575956134257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45958.575956134257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45958.575956134257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45958.575956134257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45958.575956134257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45958.575956134257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45958.575956134257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45958.575956134257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45958.575956134257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45958.575956134257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45958.575956134257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45958.575956134257</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45958.575956134257</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66.743895949068246</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32.387078819439921</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9.9148450231441529</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45958.575956134257</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45958.575956134257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45958.575956134257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45958.575956134257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45958.575956134257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45958.575956134257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45958.575956134257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45958.575956134257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45958.575956134257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45958.575956134257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45958.575956134257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45958.575956134257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45958.575956134257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45958.575956134257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45958.575956134257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45958.575956134257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45958.575956134257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45958.575956134257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45958.575956134257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45958.575956134257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45958.575956134257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45958.575956134257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45958.575956134257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45958.575956134257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45958.575956134257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45958.575956134257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45958.575956134257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45958.575956134257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45958.575956134257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45958.575956134257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45958.575956134257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45958.575956134257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45958.575956134257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45958.575956134257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45958.575956134257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45958.575956134257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45958.575956134257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45958.575956134257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45958.575956134257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45958.575956134257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45958.575956134257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45958.575956134257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45958.575956134257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45958.575956134257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45958.575956134257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45958.575956134257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45958.575956134257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45958.575956134257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45958.575956134257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45958.575956134257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45958.575956134257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45958.575956134257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45958.575956134257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45958.575956134257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45958.575956134257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45958.575956134257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45958.575956134257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45958.575956134257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45958.575956134257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45958.575956134257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45958.575956134257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45958.575956134257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45958.575956134257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45958.575956134257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45958.575956134257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45958.575956134257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45958.575956134257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45958.575956134257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45958.575956134257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45958.575956134257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45958.575956134257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45958.575956134257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45958.575956134257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45958.575956134257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45958.575956134257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45958.575956134257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45958.575956134257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45958.575956134257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45958.575956134257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45958.575956134257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45958.575956134257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45958.575956134257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45958.575956134257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45958.575956134257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45958.575956134257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45958.575956134257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45958.575956134257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45958.575956134257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45958.575956134257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45958.575956134257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45958.575956134257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45958.575956134257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45958.575956134257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45958.575956134257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45958.575956134257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45958.575956134257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45958.575956134257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45958.575956134257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45958.575956134257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45958.575956134257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45958.575956134257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45958.575956134257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45958.575956134257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45958.575956134257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45958.575956134257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45958.575956134257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45958.575956134257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45958.575956134257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45958.575956134257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45958.575956134257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45958.575956134257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45958.575956134257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45958.575956134257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45958.575956134257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45958.575956134257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45958.575956134257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45958.575956134257</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45958.575956134257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45958.575956134257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45958.575956134257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45958.575956134257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45958.575956134257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45958.575956134257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45958.575956134257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45958.575956134257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45958.575956134257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45958.575956134257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45958.575956134257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45958.575956134257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45958.575956134257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45958.575956134257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45958.575956134257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45958.575956134257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45958.575956134257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45958.575956134257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45958.575956134257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45958.575956134257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45958.575956134257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45958.575956134257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45958.575956134257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45958.575956134257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45958.575956134257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45958.575956134257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45958.575956134257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45958.575956134257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45958.575956134257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45958.575956134257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45958.575956134257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45958.575956134257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45958.575956134257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45958.575956134257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45958.575956134257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45958.575956134257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45958.575956134257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45958.575956134257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45958.575956134257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45958.575956134257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45958.575956134257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45958.575956134257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45958.575956134257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45958.575956134257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45958.575956134257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45958.575956134257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45958.575956134257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45958.575956134257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45958.575956134257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45958.575956134257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45958.575956134257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45958.575956134257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45958.575956134257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45958.575956134257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45958.575956134257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45958.575956134257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45958.575956134257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45958.575956134257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45958.575956134257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45958.575956134257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45958.575956134257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45958.575956134257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45958.575956134257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45958.575956134257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45958.575956134257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45958.575956134257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45958.575956134257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45958.575956134257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45958.575956134257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45958.575956134257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45958.575956134257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45958.575956134257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45958.575956134257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45958.575956134257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45958.575956134257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45958.575956134257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45958.575956134257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45958.575956134257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45958.575956134257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45958.575956134257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45958.575956134257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45958.575956134257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45958.575956134257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45958.575956134257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45958.575956134257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45958.575956134257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45958.575956134257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45958.575956134257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45958.575956134257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45958.575956134257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45958.575956134257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45958.575956134257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45958.575956134257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45958.575956134257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45958.575956134257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45958.575956134257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45958.575956134257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45958.575956134257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45958.575956134257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45958.575956134257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45958.575956134257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45958.575956134257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45958.575956134257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45958.575956134257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45958.575956134257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45958.575956134257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45958.575956134257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45958.575956134257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45958.575956134257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45958.575956134257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45958.575956134257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45958.575956134257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45958.575956134257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45958.575956134257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45958.575956134257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45958.575956134257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45958.575956134257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45958.575956134257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45958.575956134257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45958.575956134257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45958.575956134257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45958.575956134257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45958.575956134257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45958.575956134257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45958.575956134257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45958.575956134257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45958.575956134257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45958.575956134257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45958.575956134257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45958.575956134257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45958.575956134257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45958.575956134257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45958.575956134257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45958.575956134257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45958.575956134257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45958.575956134257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45958.575956134257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45958.575956134257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45958.575956134257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45958.575956134257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45958.575956134257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45958.575956134257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45958.575956134257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45958.575956134257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45958.575956134257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45958.575956134257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45958.575956134257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45958.575956134257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45958.575956134257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45958.575956134257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45958.575956134257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45958.575956134257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45958.575956134257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45958.575956134257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45958.575956134257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45958.575956134257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45958.575956134257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45958.575956134257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45958.575956134257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45958.575956134257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45958.575956134257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45958.575956134257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45958.575956134257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45958.575956134257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45958.575956134257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45958.575956134257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45958.575956134257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45958.575956134257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45958.575956134257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45958.575956134257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45958.575956134257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45958.575956134257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45958.575956134257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45958.575956134257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45958.575956134257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45958.575956134257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45958.575956134257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45958.575956134257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45958.575956134257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45958.575956134257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45958.575956134257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45958.575956134257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45958.575956134257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45958.575956134257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45958.575956134257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45958.575956134257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45958.575956134257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45958.575956134257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45958.575956134257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45958.575956134257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45958.575956134257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45958.575956134257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45958.575956134257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45958.575956134257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45958.575956134257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45958.575956134257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45958.575956134257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45958.575956134257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45958.575956134257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45958.575956134257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45958.575956134257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45958.575956134257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45958.575956134257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45958.575956134257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45958.575956134257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45958.575956134257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45958.575956134257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45958.575956134257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45958.575956134257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45958.575956134257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45958.575956134257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45958.575956134257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45958.575956134257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45958.575956134257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45958.575956134257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45958.575956134257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45958.575956134257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45958.575956134257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45958.575956134257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45958.575956134257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45958.575956134257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45958.575956134257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45958.575956134257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45958.575956134257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45958.575956134257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45958.575956134257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45958.575956134257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45958.575956134257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45958.575956134257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45958.575956134257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45958.575956134257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45958.575956134257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45958.575956134257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45958.575956134257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45958.575956134257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45958.575956134257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45958.575956134257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45958.575956134257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45958.575956134257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45958.575956134257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45958.575956134257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45958.575956134257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45958.575956134257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45958.575956134257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45958.575956134257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45958.575956134257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45958.575956134257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45958.575956134257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45958.575956134257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45958.575956134257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45958.575956134257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45958.575956134257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45958.575956134257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45958.575956134257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45958.575956134257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45958.575956134257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45958.575956134257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45958.575956134257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45958.575956134257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45958.575956134257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45958.575956134257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45958.575956134257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45958.575956134257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45958.575956134257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45958.575956134257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45958.575956134257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45958.575956134257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45958.575956134257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45958.575956134257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45958.575956134257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45958.575956134257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45958.575956134257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45958.575956134257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45958.575956134257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45958.575956134257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45958.575956134257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45958.575956134257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45958.575956134257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45958.575956134257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45958.575956134257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45958.575956134257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45958.575956134257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45958.575956134257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45958.575956134257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45958.575956134257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45958.575956134257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45958.575956134257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45958.575956134257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45958.575956134257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45958.575956134257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45958.575956134257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45958.575956134257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45958.575956134257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45958.575956134257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45958.575956134257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45958.575956134257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45958.575956134257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45958.575956134257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45958.575956134257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45958.575956134257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45958.575956134257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45958.575956134257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45958.575956134257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45958.575956134257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45958.575956134257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45958.575956134257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45958.575956134257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45958.575956134257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45958.575956134257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45958.575956134257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45958.575956134257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45958.575956134257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45958.575956134257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45958.575956134257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45958.575956134257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45958.575956134257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45958.575956134257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45958.575956134257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45958.575956134257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45958.575956134257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45958.575956134257</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33023</v>
      </c>
      <c r="E2" s="106"/>
      <c r="F2" s="107"/>
      <c r="G2" s="77">
        <f ca="1">IFERROR(NOW()-F2,"-")</f>
        <v>45958.575956134257</v>
      </c>
      <c r="H2" s="107"/>
      <c r="I2" s="103" t="str">
        <f>IFERROR(VLOOKUP(D2,DB!A:F,6,0),"")</f>
        <v>SCECO</v>
      </c>
      <c r="J2" s="102" t="str">
        <f>IFERROR(VLOOKUP(D2,DB!A:G,7,0),"")</f>
        <v>Good</v>
      </c>
      <c r="K2" s="108"/>
      <c r="L2" s="109" t="str">
        <f>IFERROR(VLOOKUP(D2,DB!A:I,9,0),"")</f>
        <v>Latis</v>
      </c>
    </row>
    <row r="3" spans="1:16383" ht="31.5" customHeight="1">
      <c r="A3" s="104"/>
      <c r="B3" s="103" t="str">
        <f>IFERROR(VLOOKUP(D3,DB!A:K,11,0),"")</f>
        <v>R6</v>
      </c>
      <c r="C3" s="105"/>
      <c r="D3" s="103" t="s">
        <v>34505</v>
      </c>
      <c r="E3" s="106"/>
      <c r="F3" s="107"/>
      <c r="G3" s="77">
        <f ca="1">IFERROR(NOW()-F3,"-")</f>
        <v>45958.575956134257</v>
      </c>
      <c r="H3" s="107"/>
      <c r="I3" s="103" t="str">
        <f>IFERROR(VLOOKUP(D3,DB!A:F,6,0),"")</f>
        <v>SCECO</v>
      </c>
      <c r="J3" s="102" t="str">
        <f>IFERROR(VLOOKUP(D3,DB!A:G,7,0),"")</f>
        <v>Dead</v>
      </c>
      <c r="K3" s="108"/>
      <c r="L3" s="109" t="str">
        <f>IFERROR(VLOOKUP(D3,DB!A:I,9,0),"")</f>
        <v>Latis</v>
      </c>
    </row>
    <row r="4" spans="1:16383" ht="31.5" customHeight="1">
      <c r="A4" s="104"/>
      <c r="B4" s="103" t="str">
        <f>IFERROR(VLOOKUP(D4,DB!A:K,11,0),"")</f>
        <v>R6</v>
      </c>
      <c r="C4" s="105"/>
      <c r="D4" s="103" t="s">
        <v>33614</v>
      </c>
      <c r="E4" s="106"/>
      <c r="F4" s="107"/>
      <c r="G4" s="77">
        <f ca="1">IFERROR(NOW()-F4,"-")</f>
        <v>45958.575956134257</v>
      </c>
      <c r="H4" s="107"/>
      <c r="I4" s="103" t="str">
        <f>IFERROR(VLOOKUP(D4,DB!A:F,6,0),"")</f>
        <v>SCECO+STB</v>
      </c>
      <c r="J4" s="102" t="str">
        <f>IFERROR(VLOOKUP(D4,DB!A:G,7,0),"")</f>
        <v>Good</v>
      </c>
      <c r="K4" s="108"/>
      <c r="L4" s="109" t="str">
        <f>IFERROR(VLOOKUP(D4,DB!A:I,9,0),"")</f>
        <v>Latis</v>
      </c>
    </row>
    <row r="5" spans="1:16383" ht="31.5" customHeight="1">
      <c r="A5" s="104"/>
      <c r="B5" s="103" t="str">
        <f>IFERROR(VLOOKUP(D5,DB!A:K,11,0),"")</f>
        <v/>
      </c>
      <c r="C5" s="105"/>
      <c r="D5" s="103" t="s">
        <v>39095</v>
      </c>
      <c r="E5" s="106"/>
      <c r="F5" s="107"/>
      <c r="G5" s="77">
        <f ca="1">IFERROR(NOW()-F5,"-")</f>
        <v>45958.575956134257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45958.575956134257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45958.575956134257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45958.575956134257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45958.575956134257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45958.575956134257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45958.575956134257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45958.575956134257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45958.575956134257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45958.575956134257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45958.575956134257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45958.575956134257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45958.575956134257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45958.575956134257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45958.575956134257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45958.575956134257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45958.575956134257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45958.575956134257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45958.575956134257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45958.575956134257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45958.575956134257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45958.575956134257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45958.575956134257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45958.575956134257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45958.575956134257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45958.575956134257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45958.575956134257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45958.575956134257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45958.575956134257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45958.575956134257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45958.575956134257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45958.575956134257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45958.575956134257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45958.575956134257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45958.575956134257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45958.575956134257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45958.575956134257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45958.575956134257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45958.575956134257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45958.575956134257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45958.575956134257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45958.575956134257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45958.575956134257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45958.575956134257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45958.575956134257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45958.575956134257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45958.575956134257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45958.575956134257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45958.575956134257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45958.575956134257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45958.575956134257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45958.575956134257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45958.575956134257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45958.575956134257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45958.575956134257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45958.575956134257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45958.575956134257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45958.575956134257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45958.575956134257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45958.575956134257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45958.575956134257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45958.575956134257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45958.575956134257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45958.575956134257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45958.575956134257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45958.575956134257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45958.575956134257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45958.575956134257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45958.575956134257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45958.575956134257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45958.575956134257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45958.575956134257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45958.575956134257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45958.575956134257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45958.575956134257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45958.575956134257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45958.575956134257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45958.575956134257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45958.575956134257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45958.575956134257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45958.575956134257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45958.575956134257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45958.575956134257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45958.575956134257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45958.575956134257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45958.575956134257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45958.575956134257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45958.575956134257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45958.575956134257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45958.575956134257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45958.575956134257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45958.575956134257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45958.575956134257</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2025-10-28T10:51:24Z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