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60" documentId="120_S{2AC9BD13-BADA-5192-A53E-5A8FF88502F6}" xr6:coauthVersionLast="47" xr6:coauthVersionMax="47" xr10:uidLastSave="{5237F193-CA78-453A-A6EA-54F054BB36E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<sst xmlns="http://schemas.openxmlformats.org/spreadsheetml/2006/main" count="180284" uniqueCount="39128">
  <si>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</si>
  <si>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</si>
  <si>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</si>
  <si>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</si>
  <si>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</si>
  <si>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</si>
  <si>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</si>
  <si>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</si>
  <si>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</si>
  <si>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</si>
  <si>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</si>
  <si>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</si>
  <si>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</si>
  <si>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</si>
  <si>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</si>
  <si>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</si>
  <si>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</si>
  <si>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</si>
  <si>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</si>
  <si>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</si>
  <si>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</si>
  <si>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</si>
  <si>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</si>
  <si>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</si>
  <si>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</si>
  <si>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</si>
  <si>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</si>
  <si>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</si>
  <si>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</si>
  <si>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</si>
  <si>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</si>
  <si>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</si>
  <si>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</si>
  <si>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</si>
  <si>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</si>
  <si>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</si>
  <si>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</si>
  <si>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</si>
  <si>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</si>
  <si>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</si>
  <si>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</si>
  <si>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</si>
  <si>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</si>
  <si>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</si>
  <si>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</si>
  <si>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</si>
  <si>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</si>
  <si>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</si>
  <si>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</si>
  <si>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</si>
  <si>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</si>
  <si>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</si>
  <si>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</si>
  <si>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</si>
  <si>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</si>
  <si>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</si>
  <si>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</si>
  <si>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</si>
  <si>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</si>
  <si>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</si>
  <si>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</si>
  <si>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</si>
  <si>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</si>
  <si>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</si>
  <si>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</si>
  <si>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</si>
  <si>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</si>
  <si>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</si>
  <si>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</si>
  <si>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</si>
  <si>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</si>
  <si>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</si>
  <si>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</si>
  <si>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</si>
  <si>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</si>
  <si>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</si>
  <si>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</si>
  <si>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</si>
  <si>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</si>
  <si>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</si>
  <si>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</si>
  <si>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</si>
  <si>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</si>
  <si>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</si>
  <si>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</si>
  <si>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</si>
  <si>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</si>
  <si>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</si>
  <si>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</si>
  <si>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</si>
  <si>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</si>
  <si>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</si>
  <si>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</si>
  <si>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</si>
  <si>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</si>
  <si>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</si>
  <si>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</si>
  <si>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</si>
  <si>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</si>
  <si>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</si>
  <si>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</si>
  <si>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</si>
  <si>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</si>
  <si>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</si>
  <si>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</si>
  <si>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</si>
  <si>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</si>
  <si>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</si>
  <si>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</si>
  <si>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</si>
  <si>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</si>
  <si>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</si>
  <si>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</si>
  <si>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</si>
  <si>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</si>
  <si>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</si>
  <si>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</si>
  <si>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</si>
  <si>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</si>
  <si>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</si>
  <si>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</si>
  <si>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</si>
  <si>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</si>
  <si>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</si>
  <si>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</si>
  <si>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</si>
  <si>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</si>
  <si>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</si>
  <si>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</si>
  <si>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</si>
  <si>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</si>
  <si>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</si>
  <si>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</si>
  <si>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</si>
  <si>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</si>
  <si>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</si>
  <si>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</si>
  <si>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</si>
  <si>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</si>
  <si>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</si>
  <si>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</si>
  <si>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</si>
  <si>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</si>
  <si>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</si>
  <si>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</si>
  <si>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</si>
  <si>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</si>
  <si>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</si>
  <si>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</si>
  <si>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</si>
  <si>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</si>
  <si>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</si>
  <si>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</si>
  <si>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</si>
  <si>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</si>
  <si>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</si>
  <si>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</si>
  <si>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</si>
  <si>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</si>
  <si>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</si>
  <si>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</si>
  <si>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</si>
  <si>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</si>
  <si>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</si>
  <si>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</si>
  <si>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</si>
  <si>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</si>
  <si>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</si>
  <si>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</si>
  <si>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</si>
  <si>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</si>
  <si>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</si>
  <si>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</si>
  <si>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</si>
  <si>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</si>
  <si>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</si>
  <si>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</si>
  <si>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</si>
  <si>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</si>
  <si>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</si>
  <si>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</si>
  <si>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</si>
  <si>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</si>
  <si>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</si>
  <si>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</si>
  <si>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</si>
  <si>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</si>
  <si>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</si>
  <si>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</si>
  <si>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</si>
  <si>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</si>
  <si>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</si>
  <si>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</si>
  <si>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</si>
  <si>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</si>
  <si>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</si>
  <si>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</si>
  <si>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</si>
  <si>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</si>
  <si>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</si>
  <si>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</si>
  <si>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</si>
  <si>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</si>
  <si>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</si>
  <si>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</si>
  <si>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</si>
  <si>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</si>
  <si>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</si>
  <si>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</si>
  <si>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</si>
  <si>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</si>
  <si>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</si>
  <si>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</si>
  <si>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</si>
  <si>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</si>
  <si>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</si>
  <si>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</si>
  <si>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</si>
  <si>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</si>
  <si>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</si>
  <si>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</si>
  <si>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</si>
  <si>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</si>
  <si>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</si>
  <si>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</si>
  <si>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</si>
  <si>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</si>
  <si>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</si>
  <si>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</si>
  <si>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</si>
  <si>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</si>
  <si>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</si>
  <si>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</si>
  <si>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</si>
  <si>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</si>
  <si>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</si>
  <si>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</si>
  <si>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</si>
  <si>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</si>
  <si>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</si>
  <si>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</si>
  <si>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</si>
  <si>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</si>
  <si>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</si>
  <si>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</si>
  <si>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</si>
  <si>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</si>
  <si>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</si>
  <si>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</si>
  <si>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</si>
  <si>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</si>
  <si>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</si>
  <si>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</si>
  <si>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</si>
  <si>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</si>
  <si>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</si>
  <si>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</si>
  <si>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</si>
  <si>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</si>
  <si>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</si>
  <si>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</si>
  <si>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</si>
  <si>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</si>
  <si>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</si>
  <si>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</si>
  <si>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</si>
  <si>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</si>
  <si>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</si>
  <si>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</si>
  <si>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</si>
  <si>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</si>
  <si>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</si>
  <si>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</si>
  <si>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</si>
  <si>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</si>
  <si>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</si>
  <si>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</si>
  <si>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</si>
  <si>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</si>
  <si>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</si>
  <si>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</si>
  <si>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</si>
  <si>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</si>
  <si>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</si>
  <si>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</si>
  <si>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</si>
  <si>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</si>
  <si>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</si>
  <si>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</si>
  <si>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</si>
  <si>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</si>
  <si>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</si>
  <si>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</si>
  <si>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</si>
  <si>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</si>
  <si>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</si>
  <si>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</si>
  <si>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</si>
  <si>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</si>
  <si>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</si>
  <si>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</si>
  <si>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</si>
  <si>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</si>
  <si>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</si>
  <si>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</si>
  <si>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</si>
  <si>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</si>
  <si>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</si>
  <si>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</si>
  <si>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</si>
  <si>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</si>
  <si>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</si>
  <si>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</si>
  <si>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</si>
  <si>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</si>
  <si>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</si>
  <si>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</si>
  <si>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</si>
  <si>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</si>
  <si>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</si>
  <si>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</si>
  <si>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</si>
  <si>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</si>
  <si>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</si>
  <si>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</si>
  <si>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</si>
  <si>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</si>
  <si>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</si>
  <si>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</si>
  <si>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</si>
  <si>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</si>
  <si>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</si>
  <si>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</si>
  <si>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</si>
  <si>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</si>
  <si>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</si>
  <si>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</si>
  <si>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</si>
  <si>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</si>
  <si>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</si>
  <si>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</si>
  <si>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</si>
  <si>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</si>
  <si>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</si>
  <si>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</si>
  <si>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</si>
  <si>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</si>
  <si>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</si>
  <si>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</si>
  <si>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</si>
  <si>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</si>
  <si>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</si>
  <si>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</si>
  <si>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</si>
  <si>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</si>
  <si>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</si>
  <si>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</si>
  <si>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</si>
  <si>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</si>
  <si>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</si>
  <si>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</si>
  <si>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</si>
  <si>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</si>
  <si>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</si>
  <si>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</si>
  <si>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</si>
  <si>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</si>
  <si>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</si>
  <si>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</si>
  <si>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</si>
  <si>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</si>
  <si>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</si>
  <si>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</si>
  <si>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</si>
  <si>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</si>
  <si>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</si>
  <si>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</si>
  <si>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</si>
  <si>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</si>
  <si>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</si>
  <si>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</si>
  <si>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</si>
  <si>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</si>
  <si>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</si>
  <si>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</si>
  <si>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</si>
  <si>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</si>
  <si>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</si>
  <si>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</si>
  <si>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</si>
  <si>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</si>
  <si>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</si>
  <si>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</si>
  <si>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</si>
  <si>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</si>
  <si>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</si>
  <si>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</si>
  <si>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</si>
  <si>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</si>
  <si>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</si>
  <si>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</si>
  <si>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</si>
  <si>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</si>
  <si>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</si>
  <si>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</si>
  <si>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</si>
  <si>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</si>
  <si>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</si>
  <si>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</si>
  <si>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</si>
  <si>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</si>
  <si>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</si>
  <si>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</si>
  <si>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</si>
  <si>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</si>
  <si>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</si>
  <si>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</si>
  <si>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</si>
  <si>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</si>
  <si>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</si>
  <si>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</si>
  <si>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</si>
  <si>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</si>
  <si>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</si>
  <si>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</si>
  <si>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</si>
  <si>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</si>
  <si>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</si>
  <si>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</si>
  <si>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</si>
  <si>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</si>
  <si>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</si>
  <si>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</si>
  <si>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</si>
  <si>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</si>
  <si>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</si>
  <si>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</si>
  <si>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</si>
  <si>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</si>
  <si>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</si>
  <si>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</si>
  <si>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</si>
  <si>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</si>
  <si>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</si>
  <si>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</si>
  <si>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</si>
  <si>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</si>
  <si>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</si>
  <si>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</si>
  <si>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</si>
  <si>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</si>
  <si>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</si>
  <si>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</si>
  <si>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</si>
  <si>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</si>
  <si>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</si>
  <si>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</si>
  <si>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</si>
  <si>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</si>
  <si>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</si>
  <si>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</si>
  <si>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</si>
  <si>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</si>
  <si>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</si>
  <si>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</si>
  <si>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</si>
  <si>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</si>
  <si>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</si>
  <si>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</si>
  <si>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</si>
  <si>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</si>
  <si>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</si>
  <si>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</si>
  <si>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</si>
  <si>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</si>
  <si>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</si>
  <si>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</si>
  <si>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</si>
  <si>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</si>
  <si>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</si>
  <si>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</si>
  <si>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</si>
  <si>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</si>
  <si>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</si>
  <si>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</si>
  <si>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</si>
  <si>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</si>
  <si>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</si>
  <si>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</si>
  <si>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</si>
  <si>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</si>
  <si>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</si>
  <si>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</si>
  <si>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</si>
  <si>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</si>
  <si>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</si>
  <si>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</si>
  <si>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</si>
  <si>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</si>
  <si>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</si>
  <si>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</si>
  <si>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</si>
  <si>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</si>
  <si>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</si>
  <si>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</si>
  <si>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</si>
  <si>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</si>
  <si>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</si>
  <si>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</si>
  <si>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</si>
  <si>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</si>
  <si>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</si>
  <si>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</si>
  <si>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</si>
  <si>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</si>
  <si>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</si>
  <si>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</si>
  <si>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</si>
  <si>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</si>
  <si>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</si>
  <si>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</si>
  <si>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</si>
  <si>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</si>
  <si>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</si>
  <si>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</si>
  <si>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</si>
  <si>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</si>
  <si>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</si>
  <si>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</si>
  <si>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</si>
  <si>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</si>
  <si>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</si>
  <si>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</si>
  <si>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</si>
  <si>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</si>
  <si>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</si>
  <si>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</si>
  <si>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</si>
  <si>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</si>
  <si>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</si>
  <si>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</si>
  <si>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</si>
  <si>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</si>
  <si>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</si>
  <si>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</si>
  <si>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</si>
  <si>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</si>
  <si>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</si>
  <si>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</si>
  <si>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</si>
  <si>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</si>
  <si>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</si>
  <si>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</si>
  <si>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</si>
  <si>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</si>
  <si>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</si>
  <si>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</si>
  <si>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</si>
  <si>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</si>
  <si>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</si>
  <si>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</si>
  <si>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</si>
  <si>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</si>
  <si>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</si>
  <si>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</si>
  <si>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</si>
  <si>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</si>
  <si>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</si>
  <si>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</si>
  <si>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</si>
  <si>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</si>
  <si>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</si>
  <si>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</si>
  <si>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</si>
  <si>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</si>
  <si>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</si>
  <si>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</si>
  <si>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</si>
  <si>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</si>
  <si>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</si>
  <si>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</si>
  <si>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</si>
  <si>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</si>
  <si>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</si>
  <si>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</si>
  <si>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</si>
  <si>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</si>
  <si>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</si>
  <si>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</si>
  <si>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</si>
  <si>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</si>
  <si>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</si>
  <si>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</si>
  <si>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</si>
  <si>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</si>
  <si>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</si>
  <si>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</si>
  <si>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</si>
  <si>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</si>
  <si>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</si>
  <si>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</si>
  <si>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</si>
  <si>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</si>
  <si>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</si>
  <si>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</si>
  <si>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</si>
  <si>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</si>
  <si>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</si>
  <si>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</si>
  <si>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</si>
  <si>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</si>
  <si>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</si>
  <si>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</si>
  <si>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</si>
  <si>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</si>
  <si>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</si>
  <si>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</si>
  <si>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</si>
  <si>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</si>
  <si>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</si>
  <si>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</si>
  <si>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</si>
  <si>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</si>
  <si>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</si>
  <si>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</si>
  <si>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</si>
  <si>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</si>
  <si>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</si>
  <si>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</si>
  <si>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</si>
  <si>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</si>
  <si>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</si>
  <si>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</si>
  <si>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</si>
  <si>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</si>
  <si>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</si>
  <si>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</si>
  <si>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</si>
  <si>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</si>
  <si>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</si>
  <si>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</si>
  <si>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</si>
  <si>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</si>
  <si>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</si>
  <si>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</si>
  <si>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</si>
  <si>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</si>
  <si>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</si>
  <si>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</si>
  <si>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</si>
  <si>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</si>
  <si>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</si>
  <si>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</si>
  <si>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</si>
  <si>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</si>
  <si>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</si>
  <si>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</si>
  <si>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</si>
  <si>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</si>
  <si>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</si>
  <si>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</si>
  <si>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</si>
  <si>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</si>
  <si>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</si>
  <si>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</si>
  <si>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</si>
  <si>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</si>
  <si>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</si>
  <si>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</si>
  <si>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</si>
  <si>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</si>
  <si>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</si>
  <si>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</si>
  <si>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</si>
  <si>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</si>
  <si>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</si>
  <si>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</si>
  <si>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</si>
  <si>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</si>
  <si>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</si>
  <si>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</si>
  <si>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</si>
  <si>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</si>
  <si>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</si>
  <si>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</si>
  <si>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</si>
  <si>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</si>
  <si>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</si>
  <si>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</si>
  <si>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</si>
  <si>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</si>
  <si>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</si>
  <si>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</si>
  <si>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</si>
  <si>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</si>
  <si>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</si>
  <si>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</si>
  <si>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</si>
  <si>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</si>
  <si>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</si>
  <si>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</si>
  <si>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</si>
  <si>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</si>
  <si>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</si>
  <si>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</si>
  <si>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</si>
  <si>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</si>
  <si>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</si>
  <si>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</si>
  <si>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</si>
  <si>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</si>
  <si>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</si>
  <si>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</si>
  <si>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</si>
  <si>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</si>
  <si>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</si>
  <si>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</si>
  <si>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</si>
  <si>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</si>
  <si>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</si>
  <si>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</si>
  <si>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</si>
  <si>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</si>
  <si>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</si>
  <si>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</si>
  <si>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</si>
  <si>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</si>
  <si>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</si>
  <si>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</si>
  <si>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</si>
  <si>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</si>
  <si>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</si>
  <si>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</si>
  <si>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</si>
  <si>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</si>
  <si>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</si>
  <si>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</si>
  <si>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</si>
  <si>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</si>
  <si>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</si>
  <si>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</si>
  <si>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</si>
  <si>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</si>
  <si>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</si>
  <si>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</si>
  <si>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</si>
  <si>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</si>
  <si>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</si>
  <si>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</si>
  <si>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</si>
  <si>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</si>
  <si>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</si>
  <si>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</si>
  <si>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</si>
  <si>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</si>
  <si>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</si>
  <si>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</si>
  <si>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</si>
  <si>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</si>
  <si>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</si>
  <si>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</si>
  <si>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</si>
  <si>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</si>
  <si>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</si>
  <si>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</si>
  <si>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</si>
  <si>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</si>
  <si>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</si>
  <si>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</si>
  <si>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</si>
  <si>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</si>
  <si>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</si>
  <si>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</si>
  <si>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</si>
  <si>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</si>
  <si>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</si>
  <si>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</si>
  <si>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</si>
  <si>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</si>
  <si>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</si>
  <si>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</si>
  <si>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</si>
  <si>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</si>
  <si>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</si>
  <si>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</si>
  <si>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</si>
  <si>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</si>
  <si>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</si>
  <si>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</si>
  <si>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</si>
  <si>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</si>
  <si>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</si>
  <si>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</si>
  <si>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</si>
  <si>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</si>
  <si>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</si>
  <si>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</si>
  <si>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</si>
  <si>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</si>
  <si>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</si>
  <si>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</si>
  <si>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</si>
  <si>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</si>
  <si>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</si>
  <si>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</si>
  <si>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</si>
  <si>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</si>
  <si>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</si>
  <si>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</si>
  <si>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</si>
  <si>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</si>
  <si>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</si>
  <si>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</si>
  <si>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</si>
  <si>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</si>
  <si>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</si>
  <si>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</si>
  <si>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</si>
  <si>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</si>
  <si>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</si>
  <si>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</si>
  <si>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</si>
  <si>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</si>
  <si>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</si>
  <si>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</si>
  <si>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</si>
  <si>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</si>
  <si>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</si>
  <si>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</si>
  <si>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</si>
  <si>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</si>
  <si>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</si>
  <si>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</si>
  <si>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</si>
  <si>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</si>
  <si>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</si>
  <si>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</si>
  <si>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</si>
  <si>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</si>
  <si>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</si>
  <si>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</si>
  <si>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</si>
  <si>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</si>
  <si>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</si>
  <si>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</si>
  <si>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</si>
  <si>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</si>
  <si>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</si>
  <si>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</si>
  <si>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</si>
  <si>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</si>
  <si>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</si>
  <si>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</si>
  <si>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</si>
  <si>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</si>
  <si>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</si>
  <si>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</si>
  <si>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</si>
  <si>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</si>
  <si>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</si>
  <si>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</si>
  <si>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</si>
  <si>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</si>
  <si>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</si>
  <si>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</si>
  <si>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</si>
  <si>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</si>
  <si>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</si>
  <si>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</si>
  <si>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</si>
  <si>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</si>
  <si>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</si>
  <si>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</si>
  <si>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</si>
  <si>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</si>
  <si>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</si>
  <si>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</si>
  <si>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</si>
  <si>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</si>
  <si>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</si>
  <si>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</si>
  <si>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</si>
  <si>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</si>
  <si>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</si>
  <si>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</si>
  <si>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</si>
  <si>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</si>
  <si>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</si>
  <si>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</si>
  <si>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</si>
  <si>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</si>
  <si>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</si>
  <si>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</si>
  <si>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</si>
  <si>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</si>
  <si>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</si>
  <si>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</si>
  <si>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</si>
  <si>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</si>
  <si>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</si>
  <si>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</si>
  <si>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</si>
  <si>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</si>
  <si>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</si>
  <si>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</si>
  <si>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</si>
  <si>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</si>
  <si>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</si>
  <si>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</si>
  <si>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</si>
  <si>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</si>
  <si>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</si>
  <si>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</si>
  <si>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</si>
  <si>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</si>
  <si>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</si>
  <si>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</si>
  <si>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</si>
  <si>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</si>
  <si>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</si>
  <si>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</si>
  <si>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</si>
  <si>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</si>
  <si>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</si>
  <si>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</si>
  <si>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</si>
  <si>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</si>
  <si>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</si>
  <si>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</si>
  <si>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</si>
  <si>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</si>
  <si>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</si>
  <si>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</si>
  <si>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</si>
  <si>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</si>
  <si>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</si>
  <si>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</si>
  <si>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</si>
  <si>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</si>
  <si>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</si>
  <si>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</si>
  <si>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</si>
  <si>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</si>
  <si>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</si>
  <si>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</si>
  <si>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</si>
  <si>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</si>
  <si>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</si>
  <si>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</si>
  <si>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</si>
  <si>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</si>
  <si>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</si>
  <si>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</si>
  <si>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</si>
  <si>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</si>
  <si>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</si>
  <si>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</si>
  <si>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</si>
  <si>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</si>
  <si>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</si>
  <si>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</si>
  <si>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</si>
  <si>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</si>
  <si>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</si>
  <si>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</si>
  <si>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</si>
  <si>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</si>
  <si>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</si>
  <si>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</si>
  <si>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</si>
  <si>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</si>
  <si>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</si>
  <si>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</si>
  <si>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</si>
  <si>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</si>
  <si>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</si>
  <si>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</si>
  <si>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</si>
  <si>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</si>
  <si>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</si>
  <si>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</si>
  <si>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</si>
  <si>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</si>
  <si>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</si>
  <si>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</si>
  <si>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</si>
  <si>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</si>
  <si>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</si>
  <si>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</si>
  <si>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</si>
  <si>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</si>
  <si>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</si>
  <si>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</si>
  <si>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</si>
  <si>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</si>
  <si>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</si>
  <si>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</si>
  <si>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</si>
  <si>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</si>
  <si>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</si>
  <si>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</si>
  <si>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</si>
  <si>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</si>
  <si>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</si>
  <si>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</si>
  <si>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</si>
  <si>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</si>
  <si>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</si>
  <si>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</si>
  <si>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</si>
  <si>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</si>
  <si>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</si>
  <si>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</si>
  <si>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</si>
  <si>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</si>
  <si>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</si>
  <si>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</si>
  <si>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</si>
  <si>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</si>
  <si>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</si>
  <si>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</si>
  <si>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</si>
  <si>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</si>
  <si>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</si>
  <si>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</si>
  <si>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</si>
  <si>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</si>
  <si>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</si>
  <si>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</si>
  <si>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</si>
  <si>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</si>
  <si>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</si>
  <si>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</si>
  <si>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</si>
  <si>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</si>
  <si>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</si>
  <si>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</si>
  <si>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</si>
  <si>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</si>
  <si>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</si>
  <si>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</si>
  <si>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</si>
  <si>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</si>
  <si>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</si>
  <si>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</si>
  <si>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</si>
  <si>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</si>
  <si>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</si>
  <si>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</si>
  <si>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</si>
  <si>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</si>
  <si>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</si>
  <si>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</si>
  <si>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</si>
  <si>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</si>
  <si>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</si>
  <si>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</si>
  <si>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</si>
  <si>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</si>
  <si>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</si>
  <si>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</si>
  <si>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</si>
  <si>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</si>
  <si>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</si>
  <si>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</si>
  <si>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</si>
  <si>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</si>
  <si>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</si>
  <si>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</si>
  <si>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</si>
  <si>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</si>
  <si>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</si>
  <si>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</si>
  <si>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</si>
  <si>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</si>
  <si>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</si>
  <si>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</si>
  <si>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</si>
  <si>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</si>
  <si>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</si>
  <si>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</si>
  <si>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</si>
  <si>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</si>
  <si>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</si>
  <si>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</si>
  <si>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</si>
  <si>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</si>
  <si>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</si>
  <si>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</si>
  <si>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</si>
  <si>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</si>
  <si>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</si>
  <si>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</si>
  <si>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</si>
  <si>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</si>
  <si>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</si>
  <si>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</si>
  <si>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</si>
  <si>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</si>
  <si>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</si>
  <si>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</si>
  <si>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</si>
  <si>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</si>
  <si>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</si>
  <si>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</si>
  <si>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</si>
  <si>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</si>
  <si>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</si>
  <si>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</si>
  <si>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</si>
  <si>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</si>
  <si>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</si>
  <si>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</si>
  <si>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</si>
  <si>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</si>
  <si>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</si>
  <si>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</si>
  <si>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</si>
  <si>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</si>
  <si>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</si>
  <si>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</si>
  <si>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</si>
  <si>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</si>
  <si>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</si>
  <si>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</si>
  <si>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</si>
  <si>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</si>
  <si>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</si>
  <si>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</si>
  <si>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</si>
  <si>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</si>
  <si>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</si>
  <si>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</si>
  <si>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</si>
  <si>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</si>
  <si>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</si>
  <si>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</si>
  <si>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</si>
  <si>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</si>
  <si>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</si>
  <si>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</si>
  <si>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</si>
  <si>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</si>
  <si>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</si>
  <si>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</si>
  <si>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</si>
  <si>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</si>
  <si>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</si>
  <si>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</si>
  <si>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</si>
  <si>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</si>
  <si>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</si>
  <si>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</si>
  <si>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</si>
  <si>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</si>
  <si>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</si>
  <si>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</si>
  <si>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</si>
  <si>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</si>
  <si>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</si>
  <si>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</si>
  <si>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</si>
  <si>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</si>
  <si>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</si>
  <si>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</si>
  <si>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</si>
  <si>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</si>
  <si>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</si>
  <si>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</si>
  <si>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</si>
  <si>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</si>
  <si>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</si>
  <si>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</si>
  <si>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</si>
  <si>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</si>
  <si>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</si>
  <si>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</si>
  <si>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</si>
  <si>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</si>
  <si>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</si>
  <si>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</si>
  <si>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</si>
  <si>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</si>
  <si>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</si>
  <si>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</si>
  <si>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</si>
  <si>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</si>
  <si>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</si>
  <si>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</si>
  <si>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</si>
  <si>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</si>
  <si>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</si>
  <si>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</si>
  <si>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</si>
  <si>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</si>
  <si>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</si>
  <si>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</si>
  <si>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</si>
  <si>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</si>
  <si>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</si>
  <si>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</si>
  <si>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</si>
  <si>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</si>
  <si>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</si>
  <si>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</si>
  <si>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</si>
  <si>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</si>
  <si>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</si>
  <si>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</si>
  <si>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</si>
  <si>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</si>
  <si>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</si>
  <si>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</si>
  <si>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</si>
  <si>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</si>
  <si>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</si>
  <si>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</si>
  <si>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</si>
  <si>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</si>
  <si>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</si>
  <si>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</si>
  <si>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</si>
  <si>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</si>
  <si>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</si>
  <si>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</si>
  <si>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</si>
  <si>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</si>
  <si>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</si>
  <si>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</si>
  <si>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</si>
  <si>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</si>
  <si>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</si>
  <si>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</si>
  <si>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</si>
  <si>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</si>
  <si>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</si>
  <si>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</si>
  <si>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</si>
  <si>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</si>
  <si>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</si>
  <si>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</si>
  <si>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</si>
  <si>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</si>
  <si>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</si>
  <si>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</si>
  <si>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</si>
  <si>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</si>
  <si>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</si>
  <si>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</si>
  <si>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</si>
  <si>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</si>
  <si>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</si>
  <si>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</si>
  <si>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</si>
  <si>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</si>
  <si>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</si>
  <si>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</si>
  <si>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</si>
  <si>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</si>
  <si>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</si>
  <si>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</si>
  <si>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</si>
  <si>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</si>
  <si>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</si>
  <si>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</si>
  <si>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</si>
  <si>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</si>
  <si>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</si>
  <si>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</si>
  <si>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</si>
  <si>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</si>
  <si>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</si>
  <si>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</si>
  <si>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</si>
  <si>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</si>
  <si>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</si>
  <si>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</si>
  <si>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</si>
  <si>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</si>
  <si>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</si>
  <si>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</si>
  <si>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</si>
  <si>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</si>
  <si>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</si>
  <si>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</si>
  <si>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</si>
  <si>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</si>
  <si>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</si>
  <si>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</si>
  <si>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</si>
  <si>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</si>
  <si>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</si>
  <si>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</si>
  <si>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</si>
  <si>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</si>
  <si>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</si>
  <si>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</si>
  <si>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</si>
  <si>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</si>
  <si>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</si>
  <si>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</si>
  <si>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</si>
  <si>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</si>
  <si>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</si>
  <si>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</si>
  <si>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</si>
  <si>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</si>
  <si>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</si>
  <si>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</si>
  <si>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</si>
  <si>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</si>
  <si>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</si>
  <si>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</si>
  <si>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</si>
  <si>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</si>
  <si>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</si>
  <si>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</si>
  <si>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</si>
  <si>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</si>
  <si>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</si>
  <si>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</si>
  <si>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</si>
  <si>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</si>
  <si>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</si>
  <si>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</si>
  <si>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</si>
  <si>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</si>
  <si>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</si>
  <si>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</si>
  <si>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</si>
  <si>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</si>
  <si>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</si>
  <si>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</si>
  <si>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</si>
  <si>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</si>
  <si>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</si>
  <si>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</si>
  <si>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</si>
  <si>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</si>
  <si>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</si>
  <si>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</si>
  <si>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</si>
  <si>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</si>
  <si>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</si>
  <si>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</si>
  <si>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</si>
  <si>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</si>
  <si>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</si>
  <si>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</si>
  <si>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</si>
  <si>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</si>
  <si>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</si>
  <si>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</si>
  <si>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</si>
  <si>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</si>
  <si>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</si>
  <si>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</si>
  <si>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</si>
  <si>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</si>
  <si>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</si>
  <si>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</si>
  <si>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</si>
  <si>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</si>
  <si>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</si>
  <si>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</si>
  <si>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</si>
  <si>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</si>
  <si>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</si>
  <si>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</si>
  <si>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</si>
  <si>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</si>
  <si>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</si>
  <si>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</si>
  <si>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</si>
  <si>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</si>
  <si>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</si>
  <si>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</si>
  <si>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</si>
  <si>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</si>
  <si>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</si>
  <si>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</si>
  <si>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</si>
  <si>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</si>
  <si>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</si>
  <si>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</si>
  <si>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</si>
  <si>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</si>
  <si>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</si>
  <si>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</si>
  <si>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</si>
  <si>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</si>
  <si>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</si>
  <si>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</si>
  <si>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</si>
  <si>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</si>
  <si>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</si>
  <si>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</si>
  <si>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</si>
  <si>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</si>
  <si>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</si>
  <si>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</si>
  <si>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</si>
  <si>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</si>
  <si>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</si>
  <si>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</si>
  <si>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</si>
  <si>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</si>
  <si>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</si>
  <si>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</si>
  <si>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</si>
  <si>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</si>
  <si>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</si>
  <si>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</si>
  <si>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</si>
  <si>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</si>
  <si>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</si>
  <si>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</si>
  <si>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</si>
  <si>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</si>
  <si>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</si>
  <si>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</si>
  <si>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</si>
  <si>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</si>
  <si>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</si>
  <si>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</si>
  <si>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</si>
  <si>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</si>
  <si>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</si>
  <si>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</si>
  <si>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</si>
  <si>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</si>
  <si>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</si>
  <si>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</si>
  <si>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</si>
  <si>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</si>
  <si>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</si>
  <si>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</si>
  <si>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</si>
  <si>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</si>
  <si>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</si>
  <si>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</si>
  <si>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</si>
  <si>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</si>
  <si>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</si>
  <si>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</si>
  <si>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</si>
  <si>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</si>
  <si>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</si>
  <si>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</si>
  <si>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</si>
  <si>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</si>
  <si>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</si>
  <si>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</si>
  <si>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</si>
  <si>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</si>
  <si>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</si>
  <si>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</si>
  <si>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</si>
  <si>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</si>
  <si>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</si>
  <si>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</si>
  <si>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</si>
  <si>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</si>
  <si>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</si>
  <si>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</si>
  <si>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</si>
  <si>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</si>
  <si>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</si>
  <si>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</si>
  <si>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</si>
  <si>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</si>
  <si>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</si>
  <si>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</si>
  <si>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</si>
  <si>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</si>
  <si>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</si>
  <si>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</si>
  <si>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</si>
  <si>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</si>
  <si>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</si>
  <si>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</si>
  <si>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</si>
  <si>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</si>
  <si>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</si>
  <si>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</si>
  <si>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</si>
  <si>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</si>
  <si>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</si>
  <si>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</si>
  <si>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</si>
  <si>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</si>
  <si>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</si>
  <si>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</si>
  <si>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</si>
  <si>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</si>
  <si>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</si>
  <si>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</si>
  <si>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</si>
  <si>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</si>
  <si>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</si>
  <si>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</si>
  <si>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</si>
  <si>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</si>
  <si>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</si>
  <si>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</si>
  <si>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</si>
  <si>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</si>
  <si>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</si>
  <si>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</si>
  <si>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</si>
  <si>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</si>
  <si>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</si>
  <si>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</si>
  <si>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</si>
  <si>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</si>
  <si>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</si>
  <si>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</si>
  <si>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</si>
  <si>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</si>
  <si>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</si>
  <si>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</si>
  <si>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</si>
  <si>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</si>
  <si>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</si>
  <si>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</si>
  <si>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</si>
  <si>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</si>
  <si>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</si>
  <si>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</si>
  <si>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</si>
  <si>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</si>
  <si>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</si>
  <si>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</si>
  <si>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</si>
  <si>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</si>
  <si>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</si>
  <si>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</si>
  <si>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</si>
  <si>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</si>
  <si>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</si>
  <si>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</si>
  <si>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</si>
  <si>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</si>
  <si>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</si>
  <si>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</si>
  <si>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</si>
  <si>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</si>
  <si>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</si>
  <si>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</si>
  <si>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</si>
  <si>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</si>
  <si>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</si>
  <si>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</si>
  <si>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</si>
  <si>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</si>
  <si>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</si>
  <si>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</si>
  <si>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</si>
  <si>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</si>
  <si>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</si>
  <si>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</si>
  <si>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</si>
  <si>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</si>
  <si>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</si>
  <si>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</si>
  <si>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</si>
  <si>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</si>
  <si>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</si>
  <si>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</si>
  <si>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</si>
  <si>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</si>
  <si>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</si>
  <si>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</si>
  <si>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</si>
  <si>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</si>
  <si>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</si>
  <si>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</si>
  <si>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</si>
  <si>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</si>
  <si>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</si>
  <si>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</si>
  <si>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</si>
  <si>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</si>
  <si>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</si>
  <si>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</si>
  <si>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</si>
  <si>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</si>
  <si>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</si>
  <si>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</si>
  <si>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</si>
  <si>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</si>
  <si>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</si>
  <si>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</si>
  <si>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</si>
  <si>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</si>
  <si>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</si>
  <si>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</si>
  <si>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</si>
  <si>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</si>
  <si>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</si>
  <si>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</si>
  <si>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</si>
  <si>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</si>
  <si>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</si>
  <si>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</si>
  <si>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</si>
  <si>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</si>
  <si>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</si>
  <si>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</si>
  <si>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</si>
  <si>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</si>
  <si>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</si>
  <si>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</si>
  <si>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</si>
  <si>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</si>
  <si>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</si>
  <si>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</si>
  <si>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</si>
  <si>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</si>
  <si>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</si>
  <si>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</si>
  <si>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</si>
  <si>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</si>
  <si>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</si>
  <si>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</si>
  <si>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</si>
  <si>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</si>
  <si>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</si>
  <si>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</si>
  <si>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</si>
  <si>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</si>
  <si>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</si>
  <si>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</si>
  <si>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</si>
  <si>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</si>
  <si>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</si>
  <si>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</si>
  <si>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</si>
  <si>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</si>
  <si>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</si>
  <si>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</si>
  <si>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</si>
  <si>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</si>
  <si>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</si>
  <si>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</si>
  <si>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</si>
  <si>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</si>
  <si>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</si>
  <si>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</si>
  <si>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</si>
  <si>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</si>
  <si>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</si>
  <si>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</si>
  <si>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</si>
  <si>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</si>
  <si>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</si>
  <si>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</si>
  <si>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</si>
  <si>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</si>
  <si>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</si>
  <si>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</si>
  <si>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</si>
  <si>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</si>
  <si>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</si>
  <si>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</si>
  <si>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</si>
  <si>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</si>
  <si>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</si>
  <si>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</si>
  <si>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</si>
  <si>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</si>
  <si>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</si>
  <si>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</si>
  <si>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</si>
  <si>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</si>
  <si>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</si>
  <si>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</si>
  <si>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</si>
  <si>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</si>
  <si>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</si>
  <si>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</si>
  <si>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</si>
  <si>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</si>
  <si>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</si>
  <si>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</si>
  <si>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</si>
  <si>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</si>
  <si>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</si>
  <si>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</si>
  <si>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</si>
  <si>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</si>
  <si>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</si>
  <si>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</si>
  <si>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</si>
  <si>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</si>
  <si>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</si>
  <si>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</si>
  <si>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</si>
  <si>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</si>
  <si>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</si>
  <si>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</si>
  <si>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</si>
  <si>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</si>
  <si>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</si>
  <si>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</si>
  <si>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</si>
  <si>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</si>
  <si>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</si>
  <si>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</si>
  <si>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</si>
  <si>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</si>
  <si>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</si>
  <si>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</si>
  <si>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</si>
  <si>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</si>
  <si>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</si>
  <si>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</si>
  <si>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</si>
  <si>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</si>
  <si>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</si>
  <si>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</si>
  <si>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</si>
  <si>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</si>
  <si>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</si>
  <si>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</si>
  <si>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</si>
  <si>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</si>
  <si>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</si>
  <si>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</si>
  <si>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</si>
  <si>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</si>
  <si>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</si>
  <si>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</si>
  <si>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</si>
  <si>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</si>
  <si>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</si>
  <si>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</si>
  <si>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</si>
  <si>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</si>
  <si>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</si>
  <si>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</si>
  <si>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</si>
  <si>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</si>
  <si>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</si>
  <si>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</si>
  <si>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</si>
  <si>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</si>
  <si>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</si>
  <si>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</si>
  <si>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</si>
  <si>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</si>
  <si>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</si>
  <si>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</si>
  <si>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</si>
  <si>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</si>
  <si>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</si>
  <si>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</si>
  <si>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</si>
  <si>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</si>
  <si>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</si>
  <si>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</si>
  <si>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</si>
  <si>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</si>
  <si>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</si>
  <si>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</si>
  <si>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</si>
  <si>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</si>
  <si>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</si>
  <si>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</si>
  <si>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</si>
  <si>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</si>
  <si>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</si>
  <si>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</si>
  <si>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</si>
  <si>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</si>
  <si>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</si>
  <si>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</si>
  <si>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</si>
  <si>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</si>
  <si>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</si>
  <si>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</si>
  <si>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</si>
  <si>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</si>
  <si>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</si>
  <si>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</si>
  <si>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</si>
  <si>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</si>
  <si>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</si>
  <si>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</si>
  <si>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</si>
  <si>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</si>
  <si>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</si>
  <si>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</si>
  <si>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</si>
  <si>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</si>
  <si>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</si>
  <si>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</si>
  <si>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</si>
  <si>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</si>
  <si>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</si>
  <si>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</si>
  <si>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</si>
  <si>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</si>
  <si>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</si>
  <si>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</si>
  <si>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</si>
  <si>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</si>
  <si>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</si>
  <si>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</si>
  <si>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</si>
  <si>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</si>
  <si>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</si>
  <si>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</si>
  <si>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</si>
  <si>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</si>
  <si>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</si>
  <si>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</si>
  <si>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</si>
  <si>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</si>
  <si>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</si>
  <si>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</si>
  <si>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</si>
  <si>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</si>
  <si>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</si>
  <si>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</si>
  <si>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</si>
  <si>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</si>
  <si>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</si>
  <si>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</si>
  <si>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</si>
  <si>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</si>
  <si>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</si>
  <si>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</si>
  <si>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</si>
  <si>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</si>
  <si>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</si>
  <si>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</si>
  <si>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</si>
  <si>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</si>
  <si>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</si>
  <si>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</si>
  <si>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</si>
  <si>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</si>
  <si>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</si>
  <si>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</si>
  <si>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</si>
  <si>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</si>
  <si>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</si>
  <si>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</si>
  <si>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</si>
  <si>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</si>
  <si>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</si>
  <si>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</si>
  <si>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</si>
  <si>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</si>
  <si>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</si>
  <si>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</si>
  <si>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</si>
  <si>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</si>
  <si>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</si>
  <si>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</si>
  <si>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</si>
  <si>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</si>
  <si>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</si>
  <si>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</si>
  <si>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</si>
  <si>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</si>
  <si>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</si>
  <si>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</si>
  <si>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</si>
  <si>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</si>
  <si>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</si>
  <si>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</si>
  <si>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</si>
  <si>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</si>
  <si>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</si>
  <si>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</si>
  <si>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</si>
  <si>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</si>
  <si>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</si>
  <si>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</si>
  <si>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</si>
  <si>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</si>
  <si>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</si>
  <si>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</si>
  <si>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</si>
  <si>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</si>
  <si>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</si>
  <si>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</si>
  <si>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</si>
  <si>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</si>
  <si>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</si>
  <si>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</si>
  <si>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</si>
  <si>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</si>
  <si>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</si>
  <si>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</si>
  <si>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</si>
  <si>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</si>
  <si>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</si>
  <si>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</si>
  <si>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</si>
  <si>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</si>
  <si>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</si>
  <si>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</si>
  <si>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</si>
  <si>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</si>
  <si>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</si>
  <si>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</si>
  <si>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</si>
  <si>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</si>
  <si>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</si>
  <si>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</si>
  <si>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</si>
  <si>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</si>
  <si>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</si>
  <si>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</si>
  <si>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</si>
  <si>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</si>
  <si>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</si>
  <si>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</si>
  <si>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</si>
  <si>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</si>
  <si>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</si>
  <si>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</si>
  <si>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</si>
  <si>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</si>
  <si>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</si>
  <si>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</si>
  <si>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</si>
  <si>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</si>
  <si>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</si>
  <si>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</si>
  <si>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</si>
  <si>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</si>
  <si>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</si>
  <si>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</si>
  <si>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</si>
  <si>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</si>
  <si>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</si>
  <si>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</si>
  <si>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</si>
  <si>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</si>
  <si>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</si>
  <si>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</si>
  <si>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</si>
  <si>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</si>
  <si>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</si>
  <si>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</si>
  <si>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</si>
  <si>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</si>
  <si>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</si>
  <si>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</si>
  <si>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</si>
  <si>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</si>
  <si>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</si>
  <si>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</si>
  <si>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</si>
  <si>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</si>
  <si>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</si>
  <si>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</si>
  <si>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</si>
  <si>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</si>
  <si>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</si>
  <si>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</si>
  <si>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</si>
  <si>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</si>
  <si>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</si>
  <si>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</si>
  <si>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</si>
  <si>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</si>
  <si>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</si>
  <si>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</si>
  <si>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</si>
  <si>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</si>
  <si>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</si>
  <si>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</si>
  <si>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</si>
  <si>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</si>
  <si>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</si>
  <si>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</si>
  <si>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</si>
  <si>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</si>
  <si>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</si>
  <si>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</si>
  <si>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</si>
  <si>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</si>
  <si>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</si>
  <si>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</si>
  <si>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</si>
  <si>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</si>
  <si>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</si>
  <si>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</si>
  <si>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</si>
  <si>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</si>
  <si>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</si>
  <si>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</si>
  <si>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</si>
  <si>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</si>
  <si>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</si>
  <si>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</si>
  <si>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</si>
  <si>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</si>
  <si>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</si>
  <si>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</si>
  <si>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</si>
  <si>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</si>
  <si>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</si>
  <si>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</si>
  <si>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</si>
  <si>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</si>
  <si>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</si>
  <si>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</si>
  <si>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</si>
  <si>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</si>
  <si>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</si>
  <si>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</si>
  <si>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</si>
  <si>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</si>
  <si>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</si>
  <si>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</si>
  <si>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</si>
  <si>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</si>
  <si>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</si>
  <si>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</si>
  <si>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</si>
  <si>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</si>
  <si>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</si>
  <si>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</si>
  <si>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</si>
  <si>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</si>
  <si>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</si>
  <si>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</si>
  <si>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</si>
  <si>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</si>
  <si>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</si>
  <si>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</si>
  <si>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</si>
  <si>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</si>
  <si>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</si>
  <si>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</si>
  <si>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</si>
  <si>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</si>
  <si>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</si>
  <si>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</si>
  <si>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</si>
  <si>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</si>
  <si>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</si>
  <si>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</si>
  <si>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</si>
  <si>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</si>
  <si>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</si>
  <si>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</si>
  <si>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</si>
  <si>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</si>
  <si>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</si>
  <si>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</si>
  <si>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</si>
  <si>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</si>
  <si>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</si>
  <si>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</si>
  <si>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</si>
  <si>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</si>
  <si>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</si>
  <si>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</si>
  <si>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</si>
  <si>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</si>
  <si>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</si>
  <si>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</si>
  <si>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</si>
  <si>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</si>
  <si>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</si>
  <si>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</si>
  <si>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</si>
  <si>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</si>
  <si>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</si>
  <si>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</si>
  <si>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</si>
  <si>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</si>
  <si>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</si>
  <si>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</si>
  <si>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</si>
  <si>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</si>
  <si>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</si>
  <si>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</si>
  <si>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</si>
  <si>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</si>
  <si>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</si>
  <si>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</si>
  <si>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</si>
  <si>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</si>
  <si>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</si>
  <si>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</si>
  <si>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</si>
  <si>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</si>
  <si>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</si>
  <si>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</si>
  <si>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</si>
  <si>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</si>
  <si>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</si>
  <si>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</si>
  <si>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</si>
  <si>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</si>
  <si>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</si>
  <si>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</si>
  <si>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</si>
  <si>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</si>
  <si>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</si>
  <si>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</si>
  <si>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</si>
  <si>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</si>
  <si>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</si>
  <si>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</si>
  <si>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</si>
  <si>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</si>
  <si>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</si>
  <si>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</si>
  <si>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</si>
  <si>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</si>
  <si>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</si>
  <si>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</si>
  <si>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</si>
  <si>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</si>
  <si>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</si>
  <si>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</si>
  <si>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</si>
  <si>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</si>
  <si>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</si>
  <si>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</si>
  <si>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</si>
  <si>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</si>
  <si>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</si>
  <si>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</si>
  <si>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</si>
  <si>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</si>
  <si>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</si>
  <si>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</si>
  <si>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</si>
  <si>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</si>
  <si>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</si>
  <si>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</si>
  <si>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</si>
  <si>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</si>
  <si>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</si>
  <si>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</si>
  <si>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</si>
  <si>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</si>
  <si>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</si>
  <si>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</si>
  <si>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</si>
  <si>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</si>
  <si>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</si>
  <si>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</si>
  <si>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</si>
  <si>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</si>
  <si>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</si>
  <si>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</si>
  <si>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</si>
  <si>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</si>
  <si>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</si>
  <si>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</si>
  <si>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</si>
  <si>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</si>
  <si>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</si>
  <si>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</si>
  <si>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</si>
  <si>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</si>
  <si>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</si>
  <si>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</si>
  <si>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</si>
  <si>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</si>
  <si>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</si>
  <si>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</si>
  <si>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</si>
  <si>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</si>
  <si>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</si>
  <si>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</si>
  <si>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</si>
  <si>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</si>
  <si>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</si>
  <si>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</si>
  <si>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</si>
  <si>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</si>
  <si>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</si>
  <si>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</si>
  <si>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</si>
  <si>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</si>
  <si>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</si>
  <si>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</si>
  <si>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</si>
  <si>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</si>
  <si>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</si>
  <si>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</si>
  <si>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</si>
  <si>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</si>
  <si>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</si>
  <si>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</si>
  <si>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</si>
  <si>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</si>
  <si>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</si>
  <si>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</si>
  <si>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</si>
  <si>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</si>
  <si>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</si>
  <si>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</si>
  <si>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</si>
  <si>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</si>
  <si>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</si>
  <si>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</si>
  <si>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</si>
  <si>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</si>
  <si>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</si>
  <si>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</si>
  <si>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</si>
  <si>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</si>
  <si>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</si>
  <si>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</si>
  <si>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</si>
  <si>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</si>
  <si>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</si>
  <si>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</si>
  <si>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</si>
  <si>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</si>
  <si>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</si>
  <si>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</si>
  <si>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</si>
  <si>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</si>
  <si>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</si>
  <si>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</si>
  <si>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</si>
  <si>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</si>
  <si>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</si>
  <si>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</si>
  <si>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</si>
  <si>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</si>
  <si>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</si>
  <si>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</si>
  <si>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</si>
  <si>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</si>
  <si>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</si>
  <si>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</si>
  <si>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</si>
  <si>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</si>
  <si>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</si>
  <si>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</si>
  <si>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</si>
  <si>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</si>
  <si>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</si>
  <si>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</si>
  <si>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</si>
  <si>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</si>
  <si>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</si>
  <si>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</si>
  <si>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</si>
  <si>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</si>
  <si>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</si>
  <si>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</si>
  <si>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</si>
  <si>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</si>
  <si>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</si>
  <si>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</si>
  <si>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</si>
  <si>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</si>
  <si>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</si>
  <si>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</si>
  <si>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</si>
  <si>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</si>
  <si>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</si>
  <si>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</si>
  <si>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</si>
  <si>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</si>
  <si>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</si>
  <si>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</si>
  <si>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</si>
  <si>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</si>
  <si>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</si>
  <si>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</si>
  <si>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</si>
  <si>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</si>
  <si>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</si>
  <si>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</si>
  <si>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</si>
  <si>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</si>
  <si>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</si>
  <si>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</si>
  <si>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</si>
  <si>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</si>
  <si>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</si>
  <si>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</si>
  <si>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</si>
  <si>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</si>
  <si>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</si>
  <si>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</si>
  <si>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</si>
  <si>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</si>
  <si>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</si>
  <si>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</si>
  <si>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</si>
  <si>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</si>
  <si>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</si>
  <si>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</si>
  <si>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</si>
  <si>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</si>
  <si>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</si>
  <si>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</si>
  <si>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</si>
  <si>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</si>
  <si>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</si>
  <si>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</si>
  <si>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</si>
  <si>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</si>
  <si>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</si>
  <si>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</si>
  <si>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</si>
  <si>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</si>
  <si>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</si>
  <si>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</si>
  <si>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</si>
  <si>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</si>
  <si>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</si>
  <si>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</si>
  <si>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</si>
  <si>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</si>
  <si>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</si>
  <si>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</si>
  <si>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</si>
  <si>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</si>
  <si>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</si>
  <si>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</si>
  <si>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</si>
  <si>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</si>
  <si>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</si>
  <si>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</si>
  <si>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</si>
  <si>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</si>
  <si>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</si>
  <si>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</si>
  <si>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</si>
  <si>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</si>
  <si>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</si>
  <si>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</si>
  <si>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</si>
  <si>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</si>
  <si>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</si>
  <si>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</si>
  <si>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</si>
  <si>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</si>
  <si>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</si>
  <si>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</si>
  <si>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</si>
  <si>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</si>
  <si>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</si>
  <si>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</si>
  <si>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</si>
  <si>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</si>
  <si>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</si>
  <si>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</si>
  <si>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</si>
  <si>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</si>
  <si>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</si>
  <si>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</si>
  <si>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</si>
  <si>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</si>
  <si>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</si>
  <si>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</si>
  <si>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</si>
  <si>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</si>
  <si>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</si>
  <si>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</si>
  <si>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</si>
  <si>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</si>
  <si>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</si>
  <si>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</si>
  <si>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</si>
  <si>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</si>
  <si>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</si>
  <si>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</si>
  <si>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</si>
  <si>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</si>
  <si>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</si>
  <si>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</si>
  <si>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</si>
  <si>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</si>
  <si>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</si>
  <si>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</si>
  <si>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</si>
  <si>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</si>
  <si>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</si>
  <si>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</si>
  <si>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</si>
  <si>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</si>
  <si>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</si>
  <si>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</si>
  <si>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</si>
  <si>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</si>
  <si>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</si>
  <si>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</si>
  <si>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</si>
  <si>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</si>
  <si>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</si>
  <si>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</si>
  <si>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</si>
  <si>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</si>
  <si>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</si>
  <si>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</si>
  <si>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</si>
  <si>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</si>
  <si>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</si>
  <si>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</si>
  <si>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</si>
  <si>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</si>
  <si>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</si>
  <si>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</si>
  <si>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</si>
  <si>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</si>
  <si>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</si>
  <si>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</si>
  <si>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</si>
  <si>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</si>
  <si>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</si>
  <si>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</si>
  <si>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</si>
  <si>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</si>
  <si>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</si>
  <si>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</si>
  <si>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</si>
  <si>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</si>
  <si>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</si>
  <si>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</si>
  <si>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</si>
  <si>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</si>
  <si>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</si>
  <si>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</si>
  <si>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</si>
  <si>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</si>
  <si>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</si>
  <si>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</si>
  <si>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</si>
  <si>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</si>
  <si>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</si>
  <si>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</si>
  <si>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</si>
  <si>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</si>
  <si>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</si>
  <si>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</si>
  <si>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</si>
  <si>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</si>
  <si>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</si>
  <si>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</si>
  <si>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</si>
  <si>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</si>
  <si>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</si>
  <si>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</si>
  <si>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</si>
  <si>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</si>
  <si>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</si>
  <si>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</si>
  <si>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</si>
  <si>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</si>
  <si>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</si>
  <si>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</si>
  <si>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</si>
  <si>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</si>
  <si>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</si>
  <si>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</si>
  <si>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</si>
  <si>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</si>
  <si>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</si>
  <si>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</si>
  <si>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</si>
  <si>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</si>
  <si>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</si>
  <si>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</si>
  <si>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</si>
  <si>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</si>
  <si>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</si>
  <si>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</si>
  <si>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</si>
  <si>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</si>
  <si>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</si>
  <si>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</si>
  <si>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</si>
  <si>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</si>
  <si>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</si>
  <si>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</si>
  <si>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</si>
  <si>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</si>
  <si>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</si>
  <si>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</si>
  <si>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</si>
  <si>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</si>
  <si>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</si>
  <si>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</si>
  <si>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</si>
  <si>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</si>
  <si>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</si>
  <si>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</si>
  <si>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</si>
  <si>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</si>
  <si>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</si>
  <si>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</si>
  <si>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</si>
  <si>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</si>
  <si>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</si>
  <si>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</si>
  <si>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</si>
  <si>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</si>
  <si>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</si>
  <si>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</si>
  <si>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</si>
  <si>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</si>
  <si>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</si>
  <si>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</si>
  <si>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</si>
  <si>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</si>
  <si>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</si>
  <si>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</si>
  <si>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</si>
  <si>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</si>
  <si>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</si>
  <si>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</si>
  <si>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</si>
  <si>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</si>
  <si>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</si>
  <si>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</si>
  <si>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</si>
  <si>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</si>
  <si>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</si>
  <si>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</si>
  <si>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</si>
  <si>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</si>
  <si>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</si>
  <si>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</si>
  <si>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</si>
  <si>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</si>
  <si>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</si>
  <si>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</si>
  <si>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</si>
  <si>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</si>
  <si>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</si>
  <si>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</si>
  <si>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</si>
  <si>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</si>
  <si>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</si>
  <si>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</si>
  <si>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</si>
  <si>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</si>
  <si>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</si>
  <si>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</si>
  <si>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</si>
  <si>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</si>
  <si>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</si>
  <si>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</si>
  <si>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</si>
  <si>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</si>
  <si>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</si>
  <si>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</si>
  <si>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</si>
  <si>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</si>
  <si>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</si>
  <si>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</si>
  <si>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</si>
  <si>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</si>
  <si>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</si>
  <si>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</si>
  <si>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</si>
  <si>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</si>
  <si>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</si>
  <si>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</si>
  <si>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</si>
  <si>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</si>
  <si>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</si>
  <si>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</si>
  <si>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</si>
  <si>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</si>
  <si>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</si>
  <si>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</si>
  <si>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</si>
  <si>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</si>
  <si>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</si>
  <si>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</si>
  <si>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</si>
  <si>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</si>
  <si>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</si>
  <si>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</si>
  <si>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</si>
  <si>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</si>
  <si>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</si>
  <si>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</si>
  <si>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</si>
  <si>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</si>
  <si>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</si>
  <si>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</si>
  <si>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</si>
  <si>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</si>
  <si>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</si>
  <si>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</si>
  <si>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</si>
  <si>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</si>
  <si>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</si>
  <si>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</si>
  <si>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</si>
  <si>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</si>
  <si>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</si>
  <si>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</si>
  <si>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</si>
  <si>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</si>
  <si>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</si>
  <si>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</si>
  <si>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</si>
  <si>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</si>
  <si>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</si>
  <si>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</si>
  <si>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</si>
  <si>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</si>
  <si>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</si>
  <si>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</si>
  <si>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</si>
  <si>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</si>
  <si>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</si>
  <si>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</si>
  <si>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</si>
  <si>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</si>
  <si>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</si>
  <si>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</si>
  <si>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</si>
  <si>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</si>
  <si>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</si>
  <si>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</si>
  <si>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</si>
  <si>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</si>
  <si>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</si>
  <si>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</si>
  <si>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</si>
  <si>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</si>
  <si>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</si>
  <si>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</si>
  <si>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</si>
  <si>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</si>
  <si>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</si>
  <si>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</si>
  <si>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</si>
  <si>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</si>
  <si>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</si>
  <si>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</si>
  <si>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</si>
  <si>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</si>
  <si>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</si>
  <si>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</si>
  <si>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</si>
  <si>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</si>
  <si>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</si>
  <si>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</si>
  <si>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</si>
  <si>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</si>
  <si>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</si>
  <si>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</si>
  <si>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</si>
  <si>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</si>
  <si>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</si>
  <si>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</si>
  <si>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</si>
  <si>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</si>
  <si>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</si>
  <si>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</si>
  <si>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</si>
  <si>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</si>
  <si>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</si>
  <si>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</si>
  <si>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</si>
  <si>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</si>
  <si>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</si>
  <si>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</si>
  <si>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</si>
  <si>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</si>
  <si>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</si>
  <si>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</si>
  <si>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</si>
  <si>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</si>
  <si>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</si>
  <si>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</si>
  <si>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</si>
  <si>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</si>
  <si>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</si>
  <si>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</si>
  <si>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</si>
  <si>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</si>
  <si>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</si>
  <si>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</si>
  <si>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</si>
  <si>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</si>
  <si>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</si>
  <si>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</si>
  <si>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</si>
  <si>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</si>
  <si>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</si>
  <si>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</si>
  <si>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</si>
  <si>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</si>
  <si>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</si>
  <si>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</si>
  <si>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</si>
  <si>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</si>
  <si>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</si>
  <si>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</si>
  <si>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</si>
  <si>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</si>
  <si>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</si>
  <si>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</si>
  <si>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</si>
  <si>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</si>
  <si>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</si>
  <si>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</si>
  <si>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</si>
  <si>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</si>
  <si>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</si>
  <si>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</si>
  <si>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</si>
  <si>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</si>
  <si>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</si>
  <si>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</si>
  <si>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</si>
  <si>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</si>
  <si>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</si>
  <si>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</si>
  <si>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</si>
  <si>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</si>
  <si>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</si>
  <si>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</si>
  <si>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</si>
  <si>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</si>
  <si>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</si>
  <si>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</si>
  <si>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</si>
  <si>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</si>
  <si>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</si>
  <si>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</si>
  <si>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</si>
  <si>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</si>
  <si>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</si>
  <si>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</si>
  <si>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</si>
  <si>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</si>
  <si>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</si>
  <si>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</si>
  <si>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</si>
  <si>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</si>
  <si>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</si>
  <si>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</si>
  <si>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</si>
  <si>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</si>
  <si>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</si>
  <si>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</si>
  <si>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</si>
  <si>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</si>
  <si>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</si>
  <si>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</si>
  <si>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</si>
  <si>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</si>
  <si>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</si>
  <si>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</si>
  <si>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</si>
  <si>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</si>
  <si>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</si>
  <si>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</si>
  <si>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</si>
  <si>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</si>
  <si>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</si>
  <si>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</si>
  <si>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</si>
  <si>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</si>
  <si>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</si>
  <si>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</si>
  <si>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</si>
  <si>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</si>
  <si>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</si>
  <si>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</si>
  <si>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</si>
  <si>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</si>
  <si>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</si>
  <si>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</si>
  <si>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</si>
  <si>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</si>
  <si>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</si>
  <si>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</si>
  <si>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</si>
  <si>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</si>
  <si>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</si>
  <si>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</si>
  <si>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</si>
  <si>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</si>
  <si>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</si>
  <si>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</si>
  <si>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</si>
  <si>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</si>
  <si>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</si>
  <si>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</si>
  <si>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</si>
  <si>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</si>
  <si>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</si>
  <si>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</si>
  <si>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</si>
  <si>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</si>
  <si>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</si>
  <si>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</si>
  <si>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</si>
  <si>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</si>
  <si>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</si>
  <si>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</si>
  <si>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</si>
  <si>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</si>
  <si>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</si>
  <si>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</si>
  <si>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</si>
  <si>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</si>
  <si>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</si>
  <si>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</si>
  <si>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</si>
  <si>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</si>
  <si>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</si>
  <si>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</si>
  <si>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</si>
  <si>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</si>
  <si>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</si>
  <si>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</si>
  <si>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</si>
  <si>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</si>
  <si>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</si>
  <si>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</si>
  <si>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</si>
  <si>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</si>
  <si>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</si>
  <si>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</si>
  <si>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</si>
  <si>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</si>
  <si>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</si>
  <si>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</si>
  <si>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</si>
  <si>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</si>
  <si>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</si>
  <si>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</si>
  <si>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</si>
  <si>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</si>
  <si>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</si>
  <si>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</si>
  <si>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</si>
  <si>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</si>
  <si>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</si>
  <si>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</si>
  <si>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</si>
  <si>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</si>
  <si>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</si>
  <si>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</si>
  <si>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</si>
  <si>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</si>
  <si>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</si>
  <si>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</si>
  <si>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</si>
  <si>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</si>
  <si>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</si>
  <si>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</si>
  <si>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</si>
  <si>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</si>
  <si>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</si>
  <si>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</si>
  <si>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</si>
  <si>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</si>
  <si>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</si>
  <si>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</si>
  <si>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</si>
  <si>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</si>
  <si>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</si>
  <si>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</si>
  <si>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</si>
  <si>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</si>
  <si>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</si>
  <si>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</si>
  <si>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</si>
  <si>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</si>
  <si>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</si>
  <si>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</si>
  <si>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</si>
  <si>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</si>
  <si>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</si>
  <si>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</si>
  <si>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</si>
  <si>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</si>
  <si>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</si>
  <si>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</si>
  <si>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</si>
  <si>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</si>
  <si>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</si>
  <si>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</si>
  <si>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</si>
  <si>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</si>
  <si>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</si>
  <si>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</si>
  <si>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</si>
  <si>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</si>
  <si>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</si>
  <si>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</si>
  <si>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</si>
  <si>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</si>
  <si>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</si>
  <si>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</si>
  <si>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</si>
  <si>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</si>
  <si>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</si>
  <si>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</si>
  <si>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</si>
  <si>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</si>
  <si>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</si>
  <si>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</si>
  <si>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</si>
  <si>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</si>
  <si>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</si>
  <si>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</si>
  <si>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</si>
  <si>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</si>
  <si>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</si>
  <si>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</si>
  <si>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</si>
  <si>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</si>
  <si>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</si>
  <si>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</si>
  <si>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</si>
  <si>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</si>
  <si>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</si>
  <si>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</si>
  <si>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</si>
  <si>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</si>
  <si>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</si>
  <si>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</si>
  <si>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</si>
  <si>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</si>
  <si>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</si>
  <si>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</si>
  <si>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</si>
  <si>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</si>
  <si>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</si>
  <si>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</si>
  <si>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</si>
  <si>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</si>
  <si>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</si>
  <si>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</si>
  <si>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</si>
  <si>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</si>
  <si>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</si>
  <si>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</si>
  <si>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</si>
  <si>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</si>
  <si>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</si>
  <si>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</si>
  <si>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</si>
  <si>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</si>
  <si>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</si>
  <si>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</si>
  <si>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</si>
  <si>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</si>
  <si>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</si>
  <si>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</si>
  <si>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</si>
  <si>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</si>
  <si>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</si>
  <si>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</si>
  <si>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</si>
  <si>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</si>
  <si>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</si>
  <si>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</si>
  <si>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</si>
  <si>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</si>
  <si>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</si>
  <si>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</si>
  <si>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</si>
  <si>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</si>
  <si>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</si>
  <si>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</si>
  <si>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</si>
  <si>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</si>
  <si>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</si>
  <si>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</si>
  <si>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</si>
  <si>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</si>
  <si>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</si>
  <si>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</si>
  <si>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</si>
  <si>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</si>
  <si>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</si>
  <si>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</si>
  <si>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</si>
  <si>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</si>
  <si>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</si>
  <si>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</si>
  <si>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</si>
  <si>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</si>
  <si>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</si>
  <si>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</si>
  <si>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</si>
  <si>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</si>
  <si>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</si>
  <si>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</si>
  <si>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</si>
  <si>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</si>
  <si>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</si>
  <si>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</si>
  <si>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</si>
  <si>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</si>
  <si>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</si>
  <si>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</si>
  <si>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</si>
  <si>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</si>
  <si>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</si>
  <si>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</si>
  <si>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</si>
  <si>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</si>
  <si>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</si>
  <si>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</si>
  <si>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</si>
  <si>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</si>
  <si>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</si>
  <si>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</si>
  <si>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</si>
  <si>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</si>
  <si>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</si>
  <si>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</si>
  <si>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</si>
  <si>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</si>
  <si>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</si>
  <si>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</si>
  <si>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</si>
  <si>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</si>
  <si>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</si>
  <si>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</si>
  <si>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</si>
  <si>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</si>
  <si>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</si>
  <si>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</si>
  <si>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</si>
  <si>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</si>
  <si>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</si>
  <si>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</si>
  <si>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</si>
  <si>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</si>
  <si>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</si>
  <si>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</si>
  <si>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</si>
  <si>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</si>
  <si>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</si>
  <si>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</si>
  <si>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</si>
  <si>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</si>
  <si>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</si>
  <si>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</si>
  <si>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</si>
  <si>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</si>
  <si>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</si>
  <si>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</si>
  <si>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</si>
  <si>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</si>
  <si>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</si>
  <si>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</si>
  <si>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</si>
  <si>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</si>
  <si>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</si>
  <si>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</si>
  <si>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</si>
  <si>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</si>
  <si>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</si>
  <si>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</si>
  <si>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</si>
  <si>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</si>
  <si>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</si>
  <si>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</si>
  <si>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</si>
  <si>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</si>
  <si>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</si>
  <si>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</si>
  <si>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</si>
  <si>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</si>
  <si>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</si>
  <si>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</si>
  <si>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</si>
  <si>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</si>
  <si>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</si>
  <si>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</si>
  <si>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</si>
  <si>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</si>
  <si>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</si>
  <si>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</si>
  <si>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</si>
  <si>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</si>
  <si>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</si>
  <si>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</si>
  <si>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</si>
  <si>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</si>
  <si>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</si>
  <si>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</si>
  <si>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</si>
  <si>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</si>
  <si>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</si>
  <si>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</si>
  <si>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</si>
  <si>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</si>
  <si>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</si>
  <si>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</si>
  <si>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</si>
  <si>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</si>
  <si>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</si>
  <si>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</si>
  <si>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</si>
  <si>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</si>
  <si>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</si>
  <si>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</si>
  <si>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</si>
  <si>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</si>
  <si>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</si>
  <si>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</si>
  <si>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</si>
  <si>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</si>
  <si>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</si>
  <si>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</si>
  <si>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</si>
  <si>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</si>
  <si>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</si>
  <si>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</si>
  <si>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</si>
  <si>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</si>
  <si>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</si>
  <si>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</si>
  <si>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</si>
  <si>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</si>
  <si>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</si>
  <si>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</si>
  <si>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</si>
  <si>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</si>
  <si>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</si>
  <si>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</si>
  <si>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</si>
  <si>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</si>
  <si>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</si>
  <si>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</si>
  <si>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</si>
  <si>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</si>
  <si>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</si>
  <si>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</si>
  <si>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</si>
  <si>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</si>
  <si>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</si>
  <si>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</si>
  <si>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</si>
  <si>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</si>
  <si>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</si>
  <si>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</si>
  <si>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</si>
  <si>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</si>
  <si>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</si>
  <si>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</si>
  <si>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</si>
  <si>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</si>
  <si>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</si>
  <si>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</si>
  <si>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</si>
  <si>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</si>
  <si>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</si>
  <si>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</si>
  <si>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</si>
  <si>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</si>
  <si>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</si>
  <si>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</si>
  <si>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</si>
  <si>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</si>
  <si>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</si>
  <si>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</si>
  <si>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</si>
  <si>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</si>
  <si>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</si>
  <si>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</si>
  <si>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</si>
  <si>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</si>
  <si>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</si>
  <si>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</si>
  <si>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</si>
  <si>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</si>
  <si>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</si>
  <si>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</si>
  <si>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</si>
  <si>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</si>
  <si>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</si>
  <si>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</si>
  <si>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</si>
  <si>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</si>
  <si>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</si>
  <si>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</si>
  <si>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</si>
  <si>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</si>
  <si>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</si>
  <si>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</si>
  <si>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</si>
  <si>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</si>
  <si>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</si>
  <si>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</si>
  <si>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</si>
  <si>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</si>
  <si>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</si>
  <si>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</si>
  <si>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</si>
  <si>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</si>
  <si>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</si>
  <si>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</si>
  <si>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</si>
  <si>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</si>
  <si>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</si>
  <si>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</si>
  <si>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</si>
  <si>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</si>
  <si>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</si>
  <si>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</si>
  <si>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</si>
  <si>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</si>
  <si>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</si>
  <si>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</si>
  <si>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</si>
  <si>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</si>
  <si>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</si>
  <si>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</si>
  <si>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</si>
  <si>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</si>
  <si>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</si>
  <si>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</si>
  <si>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</si>
  <si>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</si>
  <si>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</si>
  <si>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</si>
  <si>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</si>
  <si>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</si>
  <si>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</si>
  <si>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</si>
  <si>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</si>
  <si>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</si>
  <si>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</si>
  <si>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</si>
  <si>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</si>
  <si>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</si>
  <si>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</si>
  <si>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</si>
  <si>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</si>
  <si>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</si>
  <si>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</si>
  <si>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</si>
  <si>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</si>
  <si>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</si>
  <si>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</si>
  <si>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</si>
  <si>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</si>
  <si>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</si>
  <si>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</si>
  <si>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</si>
  <si>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</si>
  <si>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</si>
  <si>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</si>
  <si>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</si>
  <si>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</si>
  <si>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</si>
  <si>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</si>
  <si>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</si>
  <si>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</si>
  <si>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</si>
  <si>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</si>
  <si>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</si>
  <si>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</si>
  <si>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</si>
  <si>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</si>
  <si>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</si>
  <si>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</si>
  <si>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</si>
  <si>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</si>
  <si>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</si>
  <si>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</si>
  <si>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</si>
  <si>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</si>
  <si>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</si>
  <si>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</si>
  <si>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</si>
  <si>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</si>
  <si>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</si>
  <si>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</si>
  <si>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</si>
  <si>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</si>
  <si>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</si>
  <si>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</si>
  <si>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</si>
  <si>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</si>
  <si>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</si>
  <si>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</si>
  <si>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</si>
  <si>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</si>
  <si>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</si>
  <si>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</si>
  <si>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</si>
  <si>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</si>
  <si>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</si>
  <si>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</si>
  <si>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</si>
  <si>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</si>
  <si>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</si>
  <si>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</si>
  <si>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</si>
  <si>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</si>
  <si>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</si>
  <si>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</si>
  <si>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</si>
  <si>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</si>
  <si>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</si>
  <si>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</si>
  <si>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</si>
  <si>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</si>
  <si>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</si>
  <si>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</si>
  <si>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</si>
  <si>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</si>
  <si>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</si>
  <si>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</si>
  <si>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</si>
  <si>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</si>
  <si>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</si>
  <si>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</si>
  <si>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</si>
  <si>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</si>
  <si>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</si>
  <si>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</si>
  <si>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</si>
  <si>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</si>
  <si>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</si>
  <si>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</si>
  <si>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</si>
  <si>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</si>
  <si>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</si>
  <si>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</si>
  <si>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</si>
  <si>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</si>
  <si>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</si>
  <si>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</si>
  <si>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</si>
  <si>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</si>
  <si>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</si>
  <si>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</si>
  <si>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</si>
  <si>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</si>
  <si>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</si>
  <si>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</si>
  <si>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</si>
  <si>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</si>
  <si>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</si>
  <si>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</si>
  <si>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</si>
  <si>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</si>
  <si>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</si>
  <si>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</si>
  <si>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</si>
  <si>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</si>
  <si>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</si>
  <si>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</si>
  <si>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</si>
  <si>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</si>
  <si>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</si>
  <si>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</si>
  <si>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</si>
  <si>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</si>
  <si>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</si>
  <si>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</si>
  <si>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</si>
  <si>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</si>
  <si>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</si>
  <si>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</si>
  <si>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</si>
  <si>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</si>
  <si>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</si>
  <si>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</si>
  <si>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</si>
  <si>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</si>
  <si>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</si>
  <si>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</si>
  <si>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</si>
  <si>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</si>
  <si>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</si>
  <si>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</si>
  <si>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</si>
  <si>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</si>
  <si>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</si>
  <si>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</si>
  <si>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</si>
  <si>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</si>
  <si>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</si>
  <si>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</si>
  <si>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</si>
  <si>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</si>
  <si>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</si>
  <si>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</si>
  <si>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</si>
  <si>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</si>
  <si>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</si>
  <si>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</si>
  <si>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</si>
  <si>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</si>
  <si>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</si>
  <si>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</si>
  <si>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</si>
  <si>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</si>
  <si>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</si>
  <si>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</si>
  <si>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</si>
  <si>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</si>
  <si>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</si>
  <si>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</si>
  <si>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</si>
  <si>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</si>
  <si>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</si>
  <si>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</si>
  <si>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</si>
  <si>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</si>
  <si>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</si>
  <si>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</si>
  <si>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</si>
  <si>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</si>
  <si>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</si>
  <si>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</si>
  <si>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</si>
  <si>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</si>
  <si>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</si>
  <si>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</si>
  <si>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</si>
  <si>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</si>
  <si>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</si>
  <si>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</si>
  <si>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</si>
  <si>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</si>
  <si>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</si>
  <si>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</si>
  <si>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</si>
  <si>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</si>
  <si>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</si>
  <si>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</si>
  <si>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</si>
  <si>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</si>
  <si>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</si>
  <si>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</si>
  <si>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</si>
  <si>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</si>
  <si>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</si>
  <si>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</si>
  <si>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</si>
  <si>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</si>
  <si>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</si>
  <si>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</si>
  <si>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</si>
  <si>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</si>
  <si>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</si>
  <si>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</si>
  <si>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</si>
  <si>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</si>
  <si>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</si>
  <si>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</si>
  <si>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</si>
  <si>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</si>
  <si>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</si>
  <si>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</si>
  <si>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</si>
  <si>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</si>
  <si>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</si>
  <si>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</si>
  <si>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</si>
  <si>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</si>
  <si>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</si>
  <si>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</si>
  <si>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</si>
  <si>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</si>
  <si>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</si>
  <si>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</si>
  <si>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</si>
  <si>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</si>
  <si>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</si>
  <si>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</si>
  <si>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</si>
  <si>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</si>
  <si>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</si>
  <si>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</si>
  <si>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</si>
  <si>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</si>
  <si>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</si>
  <si>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</si>
  <si>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</si>
  <si>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</si>
  <si>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</si>
  <si>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</si>
  <si>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</si>
  <si>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</si>
  <si>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</si>
  <si>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</si>
  <si>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</si>
  <si>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</si>
  <si>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</si>
  <si>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</si>
  <si>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</si>
  <si>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</si>
  <si>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</si>
  <si>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</si>
  <si>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</si>
  <si>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</si>
  <si>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</si>
  <si>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</si>
  <si>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</si>
  <si>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</si>
  <si>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</si>
  <si>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</si>
  <si>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</si>
  <si>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</si>
  <si>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</si>
  <si>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</si>
  <si>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</si>
  <si>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</si>
  <si>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</si>
  <si>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</si>
  <si>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</si>
  <si>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</si>
  <si>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</si>
  <si>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</si>
  <si>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</si>
  <si>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</si>
  <si>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</si>
  <si>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</si>
  <si>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</si>
  <si>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</si>
  <si>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</si>
  <si>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</si>
  <si>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</si>
  <si>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</si>
  <si>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</si>
  <si>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</si>
  <si>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</si>
  <si>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</si>
  <si>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</si>
  <si>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</si>
  <si>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</si>
  <si>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</si>
  <si>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</si>
  <si>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</si>
  <si>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</si>
  <si>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</si>
  <si>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</si>
  <si>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</si>
  <si>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</si>
  <si>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</si>
  <si>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</si>
  <si>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</si>
  <si>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</si>
  <si>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</si>
  <si>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</si>
  <si>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</si>
  <si>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</si>
  <si>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</si>
  <si>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</si>
  <si>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</si>
  <si>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</si>
  <si>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</si>
  <si>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</si>
  <si>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</si>
  <si>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</si>
  <si>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</si>
  <si>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</si>
  <si>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</si>
  <si>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</si>
  <si>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</si>
  <si>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</si>
  <si>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</si>
  <si>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</si>
  <si>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</si>
  <si>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</si>
  <si>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</si>
  <si>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</si>
  <si>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</si>
  <si>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</si>
  <si>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</si>
  <si>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</si>
  <si>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</si>
  <si>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</si>
  <si>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</si>
  <si>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</si>
  <si>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</si>
  <si>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</si>
  <si>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</si>
  <si>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</si>
  <si>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</si>
  <si>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</si>
  <si>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</si>
  <si>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</si>
  <si>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</si>
  <si>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</si>
  <si>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</si>
  <si>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</si>
  <si>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</si>
  <si>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</si>
  <si>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</si>
  <si>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</si>
  <si>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</si>
  <si>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</si>
  <si>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</si>
  <si>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</si>
  <si>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</si>
  <si>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</si>
  <si>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</si>
  <si>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</si>
  <si>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</si>
  <si>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</si>
  <si>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</si>
  <si>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</si>
  <si>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</si>
  <si>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</si>
  <si>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</si>
  <si>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</si>
  <si>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</si>
  <si>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</si>
  <si>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</si>
  <si>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</si>
  <si>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</si>
  <si>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</si>
  <si>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</si>
  <si>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</si>
  <si>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</si>
  <si>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</si>
  <si>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</si>
  <si>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</si>
  <si>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</si>
  <si>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</si>
  <si>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</si>
  <si>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</si>
  <si>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</si>
  <si>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</si>
  <si>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</si>
  <si>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</si>
  <si>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</si>
  <si>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</si>
  <si>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</si>
  <si>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</si>
  <si>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</si>
  <si>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</si>
  <si>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</si>
  <si>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</si>
  <si>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</si>
  <si>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</si>
  <si>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</si>
  <si>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</si>
  <si>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</si>
  <si>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</si>
  <si>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</si>
  <si>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</si>
  <si>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</si>
  <si>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</si>
  <si>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</si>
  <si>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</si>
  <si>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</si>
  <si>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</si>
  <si>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</si>
  <si>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</si>
  <si>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</si>
  <si>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</si>
  <si>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</si>
  <si>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</si>
  <si>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</si>
  <si>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</si>
  <si>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</si>
  <si>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</si>
  <si>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</si>
  <si>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</si>
  <si>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</si>
  <si>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</si>
  <si>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</si>
  <si>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</si>
  <si>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</si>
  <si>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</si>
  <si>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</si>
  <si>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</si>
  <si>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</si>
  <si>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</si>
  <si>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</si>
  <si>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</si>
  <si>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</si>
  <si>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</si>
  <si>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</si>
  <si>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</si>
  <si>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</si>
  <si>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</si>
  <si>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</si>
  <si>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</si>
  <si>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</si>
  <si>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</si>
  <si>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</si>
  <si>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</si>
  <si>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</si>
  <si>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</si>
  <si>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</si>
  <si>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</si>
  <si>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</si>
  <si>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</si>
  <si>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</si>
  <si>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</si>
  <si>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</si>
  <si>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</si>
  <si>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</si>
  <si>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</si>
  <si>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</si>
  <si>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</si>
  <si>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</si>
  <si>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</si>
  <si>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</si>
  <si>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</si>
  <si>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</si>
  <si>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</si>
  <si>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</si>
  <si>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</si>
  <si>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</si>
  <si>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</si>
  <si>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</si>
  <si>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</si>
  <si>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</si>
  <si>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</si>
  <si>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</si>
  <si>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</si>
  <si>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</si>
  <si>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</si>
  <si>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</si>
  <si>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</si>
  <si>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</si>
  <si>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</si>
  <si>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</si>
  <si>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</si>
  <si>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</si>
  <si>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</si>
  <si>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</si>
  <si>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</si>
  <si>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</si>
  <si>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</si>
  <si>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</si>
  <si>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</si>
  <si>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</si>
  <si>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</si>
  <si>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</si>
  <si>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</si>
  <si>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</si>
  <si>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</si>
  <si>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</si>
  <si>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</si>
  <si>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</si>
  <si>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</si>
  <si>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</si>
  <si>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</si>
  <si>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</si>
  <si>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</si>
  <si>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</si>
  <si>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</si>
  <si>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</si>
  <si>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</si>
  <si>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</si>
  <si>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</si>
  <si>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</si>
  <si>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</si>
  <si>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</si>
  <si>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</si>
  <si>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</si>
  <si>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</si>
  <si>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</si>
  <si>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</si>
  <si>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</si>
  <si>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</si>
  <si>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</si>
  <si>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</si>
  <si>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</si>
  <si>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</si>
  <si>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</si>
  <si>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</si>
  <si>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</si>
  <si>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</si>
  <si>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</si>
  <si>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</si>
  <si>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</si>
  <si>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</si>
  <si>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</si>
  <si>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</si>
  <si>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</si>
  <si>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</si>
  <si>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</si>
  <si>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</si>
  <si>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</si>
  <si>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</si>
  <si>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</si>
  <si>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</si>
  <si>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</si>
  <si>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</si>
  <si>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</si>
  <si>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</si>
  <si>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</si>
  <si>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</si>
  <si>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</si>
  <si>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</si>
  <si>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</si>
  <si>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</si>
  <si>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</si>
  <si>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</si>
  <si>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</si>
  <si>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</si>
  <si>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</si>
  <si>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</si>
  <si>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</si>
  <si>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</si>
  <si>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</si>
  <si>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</si>
  <si>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</si>
  <si>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</si>
  <si>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</si>
  <si>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</si>
  <si>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</si>
  <si>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</si>
  <si>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</si>
  <si>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</si>
  <si>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</si>
  <si>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</si>
  <si>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</si>
  <si>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</si>
  <si>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</si>
  <si>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</si>
  <si>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</si>
  <si>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</si>
  <si>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</si>
  <si>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</si>
  <si>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</si>
  <si>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</si>
  <si>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</si>
  <si>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</si>
  <si>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</si>
  <si>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</si>
  <si>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</si>
  <si>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</si>
  <si>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</si>
  <si>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</si>
  <si>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</si>
  <si>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</si>
  <si>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</si>
  <si>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</si>
  <si>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</si>
  <si>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</si>
  <si>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</si>
  <si>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</si>
  <si>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</si>
  <si>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</si>
  <si>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</si>
  <si>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</si>
  <si>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</si>
  <si>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</si>
  <si>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</si>
  <si>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</si>
  <si>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</si>
  <si>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</si>
  <si>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</si>
  <si>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</si>
  <si>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</si>
  <si>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</si>
  <si>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</si>
  <si>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</si>
  <si>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</si>
  <si>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</si>
  <si>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</si>
  <si>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</si>
  <si>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</si>
  <si>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</si>
  <si>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</si>
  <si>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</si>
  <si>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</si>
  <si>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</si>
  <si>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</si>
  <si>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</si>
  <si>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</si>
  <si>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</si>
  <si>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</si>
  <si>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</si>
  <si>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</si>
  <si>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</si>
  <si>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</si>
  <si>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</si>
  <si>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</si>
  <si>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</si>
  <si>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</si>
  <si>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</si>
  <si>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</si>
  <si>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</si>
  <si>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</si>
  <si>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</si>
  <si>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</si>
  <si>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</si>
  <si>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</si>
  <si>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</si>
  <si>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</si>
  <si>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</si>
  <si>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</si>
  <si>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</si>
  <si>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</si>
  <si>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</si>
  <si>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</si>
  <si>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</si>
  <si>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</si>
  <si>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</si>
  <si>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</si>
  <si>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</si>
  <si>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</si>
  <si>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</si>
  <si>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</si>
  <si>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</si>
  <si>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</si>
  <si>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</si>
  <si>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</si>
  <si>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</si>
  <si>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</si>
  <si>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</si>
  <si>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</si>
  <si>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</si>
  <si>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</si>
  <si>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</si>
  <si>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</si>
  <si>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</si>
  <si>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</si>
  <si>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</si>
  <si>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</si>
  <si>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</si>
  <si>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</si>
  <si>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</si>
  <si>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</si>
  <si>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</si>
  <si>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</si>
  <si>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</si>
  <si>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</si>
  <si>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</si>
  <si>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</si>
  <si>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</si>
  <si>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</si>
  <si>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</si>
  <si>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</si>
  <si>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</si>
  <si>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</si>
  <si>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</si>
  <si>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</si>
  <si>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</si>
  <si>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</si>
  <si>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</si>
  <si>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</si>
  <si>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</si>
  <si>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</si>
  <si>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</si>
  <si>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</si>
  <si>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</si>
  <si>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</si>
  <si>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</si>
  <si>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</si>
  <si>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</si>
  <si>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</si>
  <si>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</si>
  <si>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</si>
  <si>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</si>
  <si>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</si>
  <si>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</si>
  <si>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</si>
  <si>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</si>
  <si>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</si>
  <si>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</si>
  <si>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</si>
  <si>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</si>
  <si>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</si>
  <si>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</si>
  <si>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</si>
  <si>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</si>
  <si>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</si>
  <si>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</si>
  <si>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</si>
  <si>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</si>
  <si>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</si>
  <si>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</si>
  <si>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</si>
  <si>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</si>
  <si>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</si>
  <si>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</si>
  <si>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</si>
  <si>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</si>
  <si>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</si>
  <si>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</si>
  <si>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</si>
  <si>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</si>
  <si>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</si>
  <si>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</si>
  <si>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</si>
  <si>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</si>
  <si>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</si>
  <si>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</si>
  <si>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</si>
  <si>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</si>
  <si>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</si>
  <si>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</si>
  <si>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</si>
  <si>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</si>
  <si>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</si>
  <si>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</si>
  <si>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</si>
  <si>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</si>
  <si>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</si>
  <si>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</si>
  <si>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</si>
  <si>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</si>
  <si>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</si>
  <si>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</si>
  <si>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</si>
  <si>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</si>
  <si>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</si>
  <si>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</si>
  <si>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</si>
  <si>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</si>
  <si>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</si>
  <si>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</si>
  <si>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</si>
  <si>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</si>
  <si>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</si>
  <si>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</si>
  <si>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</si>
  <si>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</si>
  <si>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</si>
  <si>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</si>
  <si>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</si>
  <si>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</si>
  <si>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</si>
  <si>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</si>
  <si>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</si>
  <si>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</si>
  <si>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</si>
  <si>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</si>
  <si>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</si>
  <si>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</si>
  <si>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</si>
  <si>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</si>
  <si>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</si>
  <si>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</si>
  <si>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</si>
  <si>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</si>
  <si>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</si>
  <si>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</si>
  <si>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</si>
  <si>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</si>
  <si>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</si>
  <si>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</si>
  <si>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</si>
  <si>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</si>
  <si>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</si>
  <si>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</si>
  <si>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</si>
  <si>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</si>
  <si>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</si>
  <si>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</si>
  <si>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</si>
  <si>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</si>
  <si>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</si>
  <si>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</si>
  <si>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</si>
  <si>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</si>
  <si>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</si>
  <si>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</si>
  <si>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</si>
  <si>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</si>
  <si>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</si>
  <si>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</si>
  <si>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</si>
  <si>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</si>
  <si>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</si>
  <si>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</si>
  <si>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</si>
  <si>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</si>
  <si>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</si>
  <si>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</si>
  <si>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</si>
  <si>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</si>
  <si>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</si>
  <si>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</si>
  <si>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</si>
  <si>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</si>
  <si>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</si>
  <si>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</si>
  <si>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</si>
  <si>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</si>
  <si>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</si>
  <si>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</si>
  <si>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</si>
  <si>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</si>
  <si>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</si>
  <si>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</si>
  <si>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</si>
  <si>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</si>
  <si>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</si>
  <si>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</si>
  <si>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</si>
  <si>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</si>
  <si>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</si>
  <si>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</si>
  <si>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</si>
  <si>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</si>
  <si>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</si>
  <si>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</si>
  <si>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</si>
  <si>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</si>
  <si>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</si>
  <si>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</si>
  <si>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</si>
  <si>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</si>
  <si>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</si>
  <si>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</si>
  <si>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</si>
  <si>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</si>
  <si>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</si>
  <si>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</si>
  <si>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</si>
  <si>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</si>
  <si>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</si>
  <si>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</si>
  <si>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</si>
  <si>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</si>
  <si>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</si>
  <si>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</si>
  <si>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</si>
  <si>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</si>
  <si>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</si>
  <si>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</si>
  <si>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</si>
  <si>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</si>
  <si>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</si>
  <si>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</si>
  <si>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</si>
  <si>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</si>
  <si>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</si>
  <si>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</si>
  <si>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</si>
  <si>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</si>
  <si>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</si>
  <si>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</si>
  <si>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</si>
  <si>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</si>
  <si>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</si>
  <si>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</si>
  <si>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</si>
  <si>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</si>
  <si>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</si>
  <si>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</si>
  <si>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</si>
  <si>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</si>
  <si>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</si>
  <si>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</si>
  <si>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</si>
  <si>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</si>
  <si>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</si>
  <si>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</si>
  <si>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</si>
  <si>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</si>
  <si>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</si>
  <si>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</si>
  <si>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</si>
  <si>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</si>
  <si>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</si>
  <si>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</si>
  <si>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</si>
  <si>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</si>
  <si>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</si>
  <si>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</si>
  <si>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</si>
  <si>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</si>
  <si>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</si>
  <si>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</si>
  <si>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</si>
  <si>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</si>
  <si>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</si>
  <si>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</si>
  <si>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</si>
  <si>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</si>
  <si>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</si>
  <si>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</si>
  <si>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</si>
  <si>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</si>
  <si>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</si>
  <si>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</si>
  <si>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</si>
  <si>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</si>
  <si>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</si>
  <si>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</si>
  <si>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</si>
  <si>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</si>
  <si>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</si>
  <si>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</si>
  <si>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</si>
  <si>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</si>
  <si>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</si>
  <si>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</si>
  <si>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</si>
  <si>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</si>
  <si>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</si>
  <si>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</si>
  <si>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</si>
  <si>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</si>
  <si>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</si>
  <si>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</si>
  <si>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</si>
  <si>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</si>
  <si>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</si>
  <si>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</si>
  <si>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</si>
  <si>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</si>
  <si>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</si>
  <si>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</si>
  <si>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</si>
  <si>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</si>
  <si>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</si>
  <si>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</si>
  <si>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</si>
  <si>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</si>
  <si>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</si>
  <si>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</si>
  <si>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</si>
  <si>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</si>
  <si>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</si>
  <si>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</si>
  <si>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</si>
  <si>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</si>
  <si>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</si>
  <si>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</si>
  <si>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</si>
  <si>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</si>
  <si>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</si>
  <si>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</si>
  <si>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</si>
  <si>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</si>
  <si>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</si>
  <si>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</si>
  <si>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</si>
  <si>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</si>
  <si>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</si>
  <si>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</si>
  <si>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</si>
  <si>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</si>
  <si>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</si>
  <si>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</si>
  <si>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</si>
  <si>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</si>
  <si>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</si>
  <si>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</si>
  <si>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</si>
  <si>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</si>
  <si>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</si>
  <si>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</si>
  <si>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</si>
  <si>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</si>
  <si>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</si>
  <si>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</si>
  <si>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</si>
  <si>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</si>
  <si>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</si>
  <si>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</si>
  <si>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</si>
  <si>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</si>
  <si>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</si>
  <si>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</si>
  <si>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</si>
  <si>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</si>
  <si>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</si>
  <si>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</si>
  <si>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</si>
  <si>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</si>
  <si>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</si>
  <si>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</si>
  <si>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</si>
  <si>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</si>
  <si>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</si>
  <si>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</si>
  <si>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</si>
  <si>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</si>
  <si>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</si>
  <si>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</si>
  <si>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</si>
  <si>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</si>
  <si>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</si>
  <si>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</si>
  <si>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</si>
  <si>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</si>
  <si>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</si>
  <si>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</si>
  <si>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</si>
  <si>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</si>
  <si>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</si>
  <si>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</si>
  <si>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</si>
  <si>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</si>
  <si>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</si>
  <si>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</si>
  <si>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</si>
  <si>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</si>
  <si>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</si>
  <si>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</si>
  <si>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</si>
  <si>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</si>
  <si>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</si>
  <si>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</si>
  <si>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</si>
  <si>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</si>
  <si>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</si>
  <si>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</si>
  <si>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</si>
  <si>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</si>
  <si>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</si>
  <si>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</si>
  <si>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</si>
  <si>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</si>
  <si>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</si>
  <si>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</si>
  <si>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</si>
  <si>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</si>
  <si>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</si>
  <si>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</si>
  <si>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</si>
  <si>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</si>
  <si>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</si>
  <si>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</si>
  <si>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</si>
  <si>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</si>
  <si>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</si>
  <si>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</si>
  <si>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</si>
  <si>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</si>
  <si>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</si>
  <si>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</si>
  <si>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</si>
  <si>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</si>
  <si>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</si>
  <si>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</si>
  <si>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</si>
  <si>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</si>
  <si>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</si>
  <si>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</si>
  <si>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</si>
  <si>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</si>
  <si>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</si>
  <si>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</si>
  <si>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</si>
  <si>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</si>
  <si>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</si>
  <si>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</si>
  <si>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</si>
  <si>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</si>
  <si>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</si>
  <si>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</si>
  <si>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</si>
  <si>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</si>
  <si>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</si>
  <si>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</si>
  <si>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</si>
  <si>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</si>
  <si>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</si>
  <si>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</si>
  <si>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</si>
  <si>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</si>
  <si>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</si>
  <si>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</si>
  <si>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</si>
  <si>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</si>
  <si>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</si>
  <si>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</si>
  <si>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</si>
  <si>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</si>
  <si>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</si>
  <si>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</si>
  <si>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</si>
  <si>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</si>
  <si>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</si>
  <si>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</si>
  <si>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</si>
  <si>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</si>
  <si>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</si>
  <si>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</si>
  <si>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</si>
  <si>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</si>
  <si>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</si>
  <si>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</si>
  <si>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</si>
  <si>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</si>
  <si>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</si>
  <si>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</si>
  <si>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</si>
  <si>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</si>
  <si>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</si>
  <si>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</si>
  <si>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</si>
  <si>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</si>
  <si>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</si>
  <si>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</si>
  <si>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</si>
  <si>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</si>
  <si>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</si>
  <si>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</si>
  <si>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</si>
  <si>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</si>
  <si>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</si>
  <si>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</si>
  <si>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</si>
  <si>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</si>
  <si>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</si>
  <si>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</si>
  <si>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</si>
  <si>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</si>
  <si>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</si>
  <si>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</si>
  <si>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</si>
  <si>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</si>
  <si>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</si>
  <si>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</si>
  <si>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</si>
  <si>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</si>
  <si>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</si>
  <si>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</si>
  <si>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</si>
  <si>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</si>
  <si>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</si>
  <si>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</si>
  <si>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</si>
  <si>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</si>
  <si>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</si>
  <si>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</si>
  <si>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</si>
  <si>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</si>
  <si>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</si>
  <si>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</si>
  <si>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</si>
  <si>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</si>
  <si>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</si>
  <si>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</si>
  <si>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</si>
  <si>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</si>
  <si>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</si>
  <si>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</si>
  <si>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</si>
  <si>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</si>
  <si>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</si>
  <si>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</si>
  <si>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</si>
  <si>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</si>
  <si>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</si>
  <si>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</si>
  <si>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</si>
  <si>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</si>
  <si>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</si>
  <si>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</si>
  <si>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</si>
  <si>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</si>
  <si>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</si>
  <si>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</si>
  <si>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</si>
  <si>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</si>
  <si>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</si>
  <si>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</si>
  <si>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</si>
  <si>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</si>
  <si>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</si>
  <si>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</si>
  <si>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</si>
  <si>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</si>
  <si>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</si>
  <si>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</si>
  <si>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</si>
  <si>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</si>
  <si>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</si>
  <si>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</si>
  <si>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</si>
  <si>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</si>
  <si>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</si>
  <si>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</si>
  <si>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</si>
  <si>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</si>
  <si>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</si>
  <si>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</si>
  <si>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</si>
  <si>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</si>
  <si>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</si>
  <si>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</si>
  <si>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</si>
  <si>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</si>
  <si>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</si>
  <si>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</si>
  <si>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</si>
  <si>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</si>
  <si>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</si>
  <si>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</si>
  <si>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</si>
  <si>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</si>
  <si>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</si>
  <si>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</si>
  <si>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</si>
  <si>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</si>
  <si>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</si>
  <si>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</si>
  <si>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</si>
  <si>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</si>
  <si>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</si>
  <si>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</si>
  <si>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</si>
  <si>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</si>
  <si>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</si>
  <si>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</si>
  <si>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</si>
  <si>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</si>
  <si>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</si>
  <si>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</si>
  <si>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</si>
  <si>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</si>
  <si>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</si>
  <si>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</si>
  <si>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</si>
  <si>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</si>
  <si>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</si>
  <si>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</si>
  <si>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</si>
  <si>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</si>
  <si>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</si>
  <si>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</si>
  <si>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</si>
  <si>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</si>
  <si>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</si>
  <si>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</si>
  <si>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</si>
  <si>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</si>
  <si>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</si>
  <si>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</si>
  <si>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</si>
  <si>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</si>
  <si>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</si>
  <si>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</si>
  <si>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</si>
  <si>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</si>
  <si>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</si>
  <si>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</si>
  <si>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</si>
  <si>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</si>
  <si>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</si>
  <si>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</si>
  <si>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</si>
  <si>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</si>
  <si>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</si>
  <si>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</si>
  <si>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</si>
  <si>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</si>
  <si>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</si>
  <si>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</si>
  <si>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</si>
  <si>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</si>
  <si>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</si>
  <si>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</si>
  <si>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</si>
  <si>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</si>
  <si>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</si>
  <si>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</si>
  <si>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</si>
  <si>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</si>
  <si>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</si>
  <si>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</si>
  <si>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</si>
  <si>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</si>
  <si>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</si>
  <si>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</si>
  <si>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</si>
  <si>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</si>
  <si>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</si>
  <si>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</si>
  <si>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</si>
  <si>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</si>
  <si>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</si>
  <si>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</si>
  <si>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</si>
  <si>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</si>
  <si>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</si>
  <si>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</si>
  <si>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</si>
  <si>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</si>
  <si>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</si>
  <si>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</si>
  <si>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</si>
  <si>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</si>
  <si>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</si>
  <si>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</si>
  <si>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</si>
  <si>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</si>
  <si>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</si>
  <si>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</si>
  <si>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</si>
  <si>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</si>
  <si>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</si>
  <si>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</si>
  <si>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</si>
  <si>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</si>
  <si>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</si>
  <si>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</si>
  <si>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</si>
  <si>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</si>
  <si>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</si>
  <si>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</si>
  <si>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</si>
  <si>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</si>
  <si>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</si>
  <si>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</si>
  <si>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</si>
  <si>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</si>
  <si>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</si>
  <si>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</si>
  <si>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</si>
  <si>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</si>
  <si>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</si>
  <si>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</si>
  <si>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</si>
  <si>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</si>
  <si>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</si>
  <si>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</si>
  <si>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</si>
  <si>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</si>
  <si>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</si>
  <si>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</si>
  <si>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</si>
  <si>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</si>
  <si>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</si>
  <si>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</si>
  <si>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</si>
  <si>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</si>
  <si>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</si>
  <si>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</si>
  <si>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</si>
  <si>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</si>
  <si>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</si>
  <si>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</si>
  <si>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</si>
  <si>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</si>
  <si>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</si>
  <si>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</si>
  <si>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</si>
  <si>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</si>
  <si>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</si>
  <si>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</si>
  <si>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</si>
  <si>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</si>
  <si>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</si>
  <si>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</si>
  <si>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</si>
  <si>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</si>
  <si>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</si>
  <si>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</si>
  <si>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</si>
  <si>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</si>
  <si>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</si>
  <si>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</si>
  <si>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</si>
  <si>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</si>
  <si>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</si>
  <si>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</si>
  <si>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</si>
  <si>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</si>
  <si>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</si>
  <si>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</si>
  <si>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</si>
  <si>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</si>
  <si>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</si>
  <si>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</si>
  <si>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</si>
  <si>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</si>
  <si>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</si>
  <si>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</si>
  <si>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</si>
  <si>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</si>
  <si>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</si>
  <si>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</si>
  <si>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</si>
  <si>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</si>
  <si>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</si>
  <si>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</si>
  <si>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</si>
  <si>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</si>
  <si>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</si>
  <si>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</si>
  <si>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</si>
  <si>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</si>
  <si>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</si>
  <si>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</si>
  <si>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</si>
  <si>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</si>
  <si>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</si>
  <si>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</si>
  <si>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</si>
  <si>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</si>
  <si>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</si>
  <si>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</si>
  <si>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</si>
  <si>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</si>
  <si>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</si>
  <si>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</si>
  <si>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</si>
  <si>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</si>
  <si>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</si>
  <si>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</si>
  <si>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</si>
  <si>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</si>
  <si>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</si>
  <si>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</si>
  <si>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</si>
  <si>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</si>
  <si>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</si>
  <si>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</si>
  <si>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</si>
  <si>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</si>
  <si>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</si>
  <si>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</si>
  <si>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</si>
  <si>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</si>
  <si>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</si>
  <si>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</si>
  <si>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</si>
  <si>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</si>
  <si>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</si>
  <si>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</si>
  <si>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</si>
  <si>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</si>
  <si>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</si>
  <si>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</si>
  <si>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</si>
  <si>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</si>
  <si>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</si>
  <si>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</si>
  <si>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</si>
  <si>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</si>
  <si>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</si>
  <si>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</si>
  <si>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</si>
  <si>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</si>
  <si>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</si>
  <si>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</si>
  <si>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</si>
  <si>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</si>
  <si>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</si>
  <si>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</si>
  <si>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</si>
  <si>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</si>
  <si>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</si>
  <si>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</si>
  <si>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</si>
  <si>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</si>
  <si>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</si>
  <si>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</si>
  <si>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</si>
  <si>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</si>
  <si>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</si>
  <si>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</si>
  <si>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</si>
  <si>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</si>
  <si>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</si>
  <si>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</si>
  <si>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</si>
  <si>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</si>
  <si>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</si>
  <si>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</si>
  <si>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</si>
  <si>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</si>
  <si>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</si>
  <si>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</si>
  <si>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</si>
  <si>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</si>
  <si>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</si>
  <si>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</si>
  <si>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</si>
  <si>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</si>
  <si>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</si>
  <si>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</si>
  <si>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</si>
  <si>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</si>
  <si>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</si>
  <si>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</si>
  <si>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</si>
  <si>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</si>
  <si>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</si>
  <si>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</si>
  <si>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</si>
  <si>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</si>
  <si>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</si>
  <si>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</si>
  <si>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</si>
  <si>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</si>
  <si>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</si>
  <si>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</si>
  <si>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</si>
  <si>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</si>
  <si>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</si>
  <si>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</si>
  <si>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</si>
  <si>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</si>
  <si>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</si>
  <si>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</si>
  <si>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</si>
  <si>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</si>
  <si>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</si>
  <si>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</si>
  <si>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</si>
  <si>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</si>
  <si>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</si>
  <si>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</si>
  <si>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</si>
  <si>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</si>
  <si>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</si>
  <si>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</si>
  <si>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</si>
  <si>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</si>
  <si>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</si>
  <si>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</si>
  <si>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</si>
  <si>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</si>
  <si>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</si>
  <si>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</si>
  <si>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</si>
  <si>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</si>
  <si>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</si>
  <si>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</si>
  <si>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</si>
  <si>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</si>
  <si>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</si>
  <si>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</si>
  <si>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</si>
  <si>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</si>
  <si>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</si>
  <si>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</si>
  <si>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</si>
  <si>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</si>
  <si>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</si>
  <si>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</si>
  <si>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</si>
  <si>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</si>
  <si>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</si>
  <si>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</si>
  <si>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</si>
  <si>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</si>
  <si>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</si>
  <si>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</si>
  <si>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</si>
  <si>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</si>
  <si>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</si>
  <si>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</si>
  <si>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</si>
  <si>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</si>
  <si>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</si>
  <si>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</si>
  <si>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</si>
  <si>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</si>
  <si>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</si>
  <si>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</si>
  <si>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</si>
  <si>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</si>
  <si>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</si>
  <si>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</si>
  <si>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</si>
  <si>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</si>
  <si>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</si>
  <si>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</si>
  <si>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</si>
  <si>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</si>
  <si>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</si>
  <si>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</si>
  <si>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</si>
  <si>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</si>
  <si>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</si>
  <si>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</si>
  <si>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</si>
  <si>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</si>
  <si>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</si>
  <si>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</si>
  <si>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</si>
  <si>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</si>
  <si>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</si>
  <si>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</si>
  <si>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</si>
  <si>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</si>
  <si>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</si>
  <si>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</si>
  <si>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</si>
  <si>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</si>
  <si>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</si>
  <si>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</si>
  <si>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</si>
  <si>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</si>
  <si>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</si>
  <si>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</si>
  <si>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</si>
  <si>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</si>
  <si>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</si>
  <si>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</si>
  <si>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</si>
  <si>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</si>
  <si>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</si>
  <si>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</si>
  <si>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</si>
  <si>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</si>
  <si>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</si>
  <si>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</si>
  <si>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</si>
  <si>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</si>
  <si>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</si>
  <si>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</si>
  <si>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</si>
  <si>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</si>
  <si>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</si>
  <si>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</si>
  <si>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</si>
  <si>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</si>
  <si>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</si>
  <si>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</si>
  <si>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</si>
  <si>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</si>
  <si>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</si>
  <si>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</si>
  <si>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</si>
  <si>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</si>
  <si>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</si>
  <si>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</si>
  <si>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</si>
  <si>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</si>
  <si>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</si>
  <si>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</si>
  <si>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</si>
  <si>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</si>
  <si>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</si>
  <si>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</si>
  <si>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</si>
  <si>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</si>
  <si>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</si>
  <si>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</si>
  <si>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</si>
  <si>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</si>
  <si>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</si>
  <si>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</si>
  <si>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</si>
  <si>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</si>
  <si>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</si>
  <si>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</si>
  <si>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</si>
  <si>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</si>
  <si>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</si>
  <si>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</si>
  <si>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</si>
  <si>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</si>
  <si>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</si>
  <si>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</si>
  <si>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</si>
  <si>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</si>
  <si>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</si>
  <si>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</si>
  <si>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</si>
  <si>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</si>
  <si>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</si>
  <si>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</si>
  <si>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</si>
  <si>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</si>
  <si>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</si>
  <si>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</si>
  <si>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</si>
  <si>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</si>
  <si>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</si>
  <si>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</si>
  <si>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</si>
  <si>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</si>
  <si>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</si>
  <si>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</si>
  <si>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</si>
  <si>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</si>
  <si>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</si>
  <si>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</si>
  <si>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</si>
  <si>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</si>
  <si>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</si>
  <si>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</si>
  <si>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</si>
  <si>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</si>
  <si>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</si>
  <si>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</si>
  <si>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</si>
  <si>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</si>
  <si>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</si>
  <si>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</si>
  <si>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</si>
  <si>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</si>
  <si>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</si>
  <si>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</si>
  <si>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</si>
  <si>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</si>
  <si>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</si>
  <si>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</si>
  <si>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</si>
  <si>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</si>
  <si>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</si>
  <si>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</si>
  <si>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</si>
  <si>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</si>
  <si>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</si>
  <si>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</si>
  <si>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</si>
  <si>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</si>
  <si>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</si>
  <si>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</si>
  <si>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</si>
  <si>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</si>
  <si>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</si>
  <si>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</si>
  <si>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</si>
  <si>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</si>
  <si>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</si>
  <si>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</si>
  <si>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</si>
  <si>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</si>
  <si>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</si>
  <si>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</si>
  <si>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</si>
  <si>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</si>
  <si>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</si>
  <si>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</si>
  <si>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</si>
  <si>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</si>
  <si>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</si>
  <si>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</si>
  <si>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</si>
  <si>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</si>
  <si>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</si>
  <si>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</si>
  <si>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</si>
  <si>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</si>
  <si>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</si>
  <si>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</si>
  <si>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</si>
  <si>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</si>
  <si>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</si>
  <si>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</si>
  <si>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</si>
  <si>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</si>
  <si>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</si>
  <si>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</si>
  <si>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</si>
  <si>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</si>
  <si>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</si>
  <si>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</si>
  <si>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</si>
  <si>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</si>
  <si>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</si>
  <si>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</si>
  <si>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</si>
  <si>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</si>
  <si>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</si>
  <si>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</si>
  <si>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</si>
  <si>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</si>
  <si>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</si>
  <si>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</si>
  <si>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</si>
  <si>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</si>
  <si>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</si>
  <si>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</si>
  <si>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</si>
  <si>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</si>
  <si>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</si>
  <si>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</si>
  <si>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</si>
  <si>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</si>
  <si>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</si>
  <si>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</si>
  <si>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</si>
  <si>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</si>
  <si>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</si>
  <si>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</si>
  <si>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</si>
  <si>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</si>
  <si>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</si>
  <si>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</si>
  <si>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</si>
  <si>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</si>
  <si>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</si>
  <si>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</si>
  <si>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</si>
  <si>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</si>
  <si>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</si>
  <si>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</si>
  <si>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</si>
  <si>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</si>
  <si>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</si>
  <si>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</si>
  <si>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</si>
  <si>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</si>
  <si>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</si>
  <si>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</si>
  <si>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</si>
  <si>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</si>
  <si>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</si>
  <si>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</si>
  <si>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</si>
  <si>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</si>
  <si>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</si>
  <si>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</si>
  <si>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</si>
  <si>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</si>
  <si>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</si>
  <si>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</si>
  <si>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</si>
  <si>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</si>
  <si>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</si>
  <si>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</si>
  <si>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</si>
  <si>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</si>
  <si>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</si>
  <si>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</si>
  <si>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</si>
  <si>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</si>
  <si>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</si>
  <si>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</si>
  <si>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</si>
  <si>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</si>
  <si>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</si>
  <si>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</si>
  <si>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</si>
  <si>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</si>
  <si>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</si>
  <si>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</si>
  <si>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</si>
  <si>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</si>
  <si>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</si>
  <si>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</si>
  <si>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</si>
  <si>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</si>
  <si>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</si>
  <si>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</si>
  <si>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</si>
  <si>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</si>
  <si>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</si>
  <si>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</si>
  <si>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</si>
  <si>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</si>
  <si>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</si>
  <si>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</si>
  <si>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</si>
  <si>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</si>
  <si>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</si>
  <si>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</si>
  <si>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</si>
  <si>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</si>
  <si>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</si>
  <si>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</si>
  <si>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</si>
  <si>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</si>
  <si>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</si>
  <si>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</si>
  <si>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</si>
  <si>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</si>
  <si>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</si>
  <si>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</si>
  <si>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</si>
  <si>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</si>
  <si>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</si>
  <si>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</si>
  <si>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</si>
  <si>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</si>
  <si>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</si>
  <si>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</si>
  <si>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</si>
  <si>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</si>
  <si>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</si>
  <si>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</si>
  <si>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</si>
  <si>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</si>
  <si>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</si>
  <si>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</si>
  <si>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</si>
  <si>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</si>
  <si>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</si>
  <si>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</si>
  <si>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</si>
  <si>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</si>
  <si>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</si>
  <si>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</si>
  <si>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</si>
  <si>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</si>
  <si>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</si>
  <si>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</si>
  <si>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</si>
  <si>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</si>
  <si>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</si>
  <si>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</si>
  <si>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</si>
  <si>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</si>
  <si>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</si>
  <si>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</si>
  <si>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</si>
  <si>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</si>
  <si>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</si>
  <si>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</si>
  <si>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</si>
  <si>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</si>
  <si>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</si>
  <si>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</si>
  <si>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</si>
  <si>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</si>
  <si>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</si>
  <si>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</si>
  <si>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</si>
  <si>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</si>
  <si>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</si>
  <si>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</si>
  <si>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</si>
  <si>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</si>
  <si>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</si>
  <si>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</si>
  <si>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</si>
  <si>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</si>
  <si>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</si>
  <si>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</si>
  <si>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</si>
  <si>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</si>
  <si>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</si>
  <si>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</si>
  <si>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</si>
  <si>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</si>
  <si>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</si>
  <si>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</si>
  <si>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</si>
  <si>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</si>
  <si>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</si>
  <si>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</si>
  <si>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</si>
  <si>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</si>
  <si>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</si>
  <si>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</si>
  <si>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</si>
  <si>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</si>
  <si>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</si>
  <si>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</si>
  <si>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</si>
  <si>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</si>
  <si>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</si>
  <si>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</si>
  <si>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</si>
  <si>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</si>
  <si>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</si>
  <si>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</si>
  <si>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</si>
  <si>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</si>
  <si>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</si>
  <si>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</si>
  <si>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</si>
  <si>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</si>
  <si>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</si>
  <si>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</si>
  <si>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</si>
  <si>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</si>
  <si>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</si>
  <si>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</si>
  <si>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</si>
  <si>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</si>
  <si>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</si>
  <si>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</si>
  <si>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</si>
  <si>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</si>
  <si>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</si>
  <si>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</si>
  <si>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</si>
  <si>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</si>
  <si>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</si>
  <si>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</si>
  <si>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</si>
  <si>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</si>
  <si>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</si>
  <si>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</si>
  <si>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</si>
  <si>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</si>
  <si>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</si>
  <si>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</si>
  <si>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</si>
  <si>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</si>
  <si>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</si>
  <si>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</si>
  <si>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</si>
  <si>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</si>
  <si>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</si>
  <si>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</si>
  <si>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</si>
  <si>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</si>
  <si>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</si>
  <si>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</si>
  <si>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</si>
  <si>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</si>
  <si>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</si>
  <si>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</si>
  <si>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</si>
  <si>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</si>
  <si>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</si>
  <si>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</si>
  <si>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</si>
  <si>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</si>
  <si>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</si>
  <si>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</si>
  <si>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</si>
  <si>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</si>
  <si>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</si>
  <si>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</si>
  <si>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</si>
  <si>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</si>
  <si>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</si>
  <si>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</si>
  <si>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</si>
  <si>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</si>
  <si>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</si>
  <si>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</si>
  <si>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</si>
  <si>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</si>
  <si>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</si>
  <si>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</si>
  <si>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</si>
  <si>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</si>
  <si>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</si>
  <si>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</si>
  <si>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</si>
  <si>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</si>
  <si>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</si>
  <si>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</si>
  <si>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</si>
  <si>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</si>
  <si>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</si>
  <si>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</si>
  <si>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</si>
  <si>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</si>
  <si>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</si>
  <si>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</si>
  <si>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</si>
  <si>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</si>
  <si>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</si>
  <si>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</si>
  <si>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</si>
  <si>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</si>
  <si>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</si>
  <si>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</si>
  <si>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</si>
  <si>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</si>
  <si>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</si>
  <si>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</si>
  <si>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</si>
  <si>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</si>
  <si>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</si>
  <si>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</si>
  <si>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</si>
  <si>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</si>
  <si>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</si>
  <si>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</si>
  <si>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</si>
  <si>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</si>
  <si>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</si>
  <si>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</si>
  <si>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</si>
  <si>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</si>
  <si>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</si>
  <si>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</si>
  <si>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</si>
  <si>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</si>
  <si>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</si>
  <si>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</si>
  <si>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</si>
  <si>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</si>
  <si>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</si>
  <si>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</si>
  <si>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</si>
  <si>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</si>
  <si>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</si>
  <si>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</si>
  <si>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</si>
  <si>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</si>
  <si>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</si>
  <si>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</si>
  <si>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</si>
  <si>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</si>
  <si>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</si>
  <si>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</si>
  <si>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</si>
  <si>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</si>
  <si>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</si>
  <si>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</si>
  <si>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</si>
  <si>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</si>
  <si>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</si>
  <si>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</si>
  <si>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</si>
  <si>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</si>
  <si>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</si>
  <si>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</si>
  <si>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</si>
  <si>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</si>
  <si>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</si>
  <si>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</si>
  <si>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</si>
  <si>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</si>
  <si>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</si>
  <si>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</si>
  <si>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</si>
  <si>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</si>
  <si>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</si>
  <si>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</si>
  <si>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</si>
  <si>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</si>
  <si>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</si>
  <si>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</si>
  <si>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</si>
  <si>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</si>
  <si>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</si>
  <si>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</si>
  <si>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</si>
  <si>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</si>
  <si>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</si>
  <si>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</si>
  <si>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</si>
  <si>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</si>
  <si>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</si>
  <si>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</si>
  <si>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</si>
  <si>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</si>
  <si>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</si>
  <si>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</si>
  <si>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</si>
  <si>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</si>
  <si>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</si>
  <si>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</si>
  <si>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</si>
  <si>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</si>
  <si>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</si>
  <si>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</si>
  <si>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</si>
  <si>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</si>
  <si>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</si>
  <si>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</si>
  <si>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</si>
  <si>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</si>
  <si>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</si>
  <si>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</si>
  <si>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</si>
  <si>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</si>
  <si>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</si>
  <si>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</si>
  <si>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</si>
  <si>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</si>
  <si>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</si>
  <si>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</si>
  <si>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</si>
  <si>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</si>
  <si>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</si>
  <si>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</si>
  <si>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</si>
  <si>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</si>
  <si>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</si>
  <si>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</si>
  <si>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</si>
  <si>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</si>
  <si>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</si>
  <si>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</si>
  <si>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</si>
  <si>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</si>
  <si>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</si>
  <si>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</si>
  <si>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</si>
  <si>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</si>
  <si>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</si>
  <si>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</si>
  <si>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</si>
  <si>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</si>
  <si>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</si>
  <si>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</si>
  <si>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</si>
  <si>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</si>
  <si>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</si>
  <si>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</si>
  <si>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</si>
  <si>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</si>
  <si>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</si>
  <si>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</si>
  <si>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</si>
  <si>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</si>
  <si>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</si>
  <si>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</si>
  <si>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</si>
  <si>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</si>
  <si>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</si>
  <si>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</si>
  <si>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</si>
  <si>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</si>
  <si>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</si>
  <si>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</si>
  <si>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</si>
  <si>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</si>
  <si>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</si>
  <si>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</si>
  <si>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</si>
  <si>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</si>
  <si>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</si>
  <si>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</si>
  <si>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</si>
  <si>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</si>
  <si>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</si>
  <si>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</si>
  <si>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</si>
  <si>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</si>
  <si>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</si>
  <si>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</si>
  <si>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</si>
  <si>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</si>
  <si>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</si>
  <si>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</si>
  <si>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</si>
  <si>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</si>
  <si>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</si>
  <si>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</si>
  <si>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</si>
  <si>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</si>
  <si>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</si>
  <si>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</si>
  <si>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</si>
  <si>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</si>
  <si>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</si>
  <si>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</si>
  <si>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</si>
  <si>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</si>
  <si>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</si>
  <si>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</si>
  <si>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</si>
  <si>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</si>
  <si>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</si>
  <si>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</si>
  <si>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</si>
  <si>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</si>
  <si>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</si>
  <si>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</si>
  <si>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</si>
  <si>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</si>
  <si>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</si>
  <si>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</si>
  <si>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</si>
  <si>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</si>
  <si>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</si>
  <si>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</si>
  <si>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</si>
  <si>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</si>
  <si>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</si>
  <si>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</si>
  <si>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</si>
  <si>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</si>
  <si>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</si>
  <si>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</si>
  <si>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</si>
  <si>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</si>
  <si>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</si>
  <si>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</si>
  <si>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</si>
  <si>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</si>
  <si>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</si>
  <si>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</si>
  <si>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</si>
  <si>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</si>
  <si>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</si>
  <si>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</si>
  <si>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</si>
  <si>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</si>
  <si>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</si>
  <si>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</si>
  <si>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</si>
  <si>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</si>
  <si>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</si>
  <si>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</si>
  <si>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</si>
  <si>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</si>
  <si>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</si>
  <si>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</si>
  <si>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</si>
  <si>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</si>
  <si>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</si>
  <si>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</si>
  <si>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</si>
  <si>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</si>
  <si>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</si>
  <si>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</si>
  <si>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</si>
  <si>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</si>
  <si>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</si>
  <si>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</si>
  <si>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</si>
  <si>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</si>
  <si>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</si>
  <si>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</si>
  <si>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</si>
  <si>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</si>
  <si>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</si>
  <si>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</si>
  <si>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</si>
  <si>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</si>
  <si>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</si>
  <si>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</si>
  <si>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</si>
  <si>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</si>
  <si>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</si>
  <si>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</si>
  <si>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</si>
  <si>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</si>
  <si>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</si>
  <si>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</si>
  <si>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</si>
  <si>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</si>
  <si>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</si>
  <si>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</si>
  <si>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</si>
  <si>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</si>
  <si>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</si>
  <si>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</si>
  <si>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</si>
  <si>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</si>
  <si>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</si>
  <si>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</si>
  <si>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</si>
  <si>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</si>
  <si>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</si>
  <si>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</si>
  <si>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</si>
  <si>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</si>
  <si>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</si>
  <si>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</si>
  <si>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</si>
  <si>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</si>
  <si>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</si>
  <si>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</si>
  <si>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</si>
  <si>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</si>
  <si>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</si>
  <si>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</si>
  <si>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</si>
  <si>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</si>
  <si>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</si>
  <si>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</si>
  <si>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</si>
  <si>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</si>
  <si>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</si>
  <si>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</si>
  <si>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</si>
  <si>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</si>
  <si>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</si>
  <si>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</si>
  <si>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</si>
  <si>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</si>
  <si>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</si>
  <si>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</si>
  <si>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</si>
  <si>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</si>
  <si>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</si>
  <si>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</si>
  <si>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</si>
  <si>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</si>
  <si>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</si>
  <si>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</si>
  <si>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</si>
  <si>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</si>
  <si>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</si>
  <si>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</si>
  <si>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</si>
  <si>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</si>
  <si>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</si>
  <si>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</si>
  <si>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</si>
  <si>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</si>
  <si>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</si>
  <si>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</si>
  <si>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</si>
  <si>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</si>
  <si>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</si>
  <si>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</si>
  <si>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</si>
  <si>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</si>
  <si>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</si>
  <si>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</si>
  <si>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</si>
  <si>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</si>
  <si>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</si>
  <si>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</si>
  <si>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</si>
  <si>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</si>
  <si>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</si>
  <si>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</si>
  <si>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</si>
  <si>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</si>
  <si>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</si>
  <si>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</si>
  <si>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</si>
  <si>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</si>
  <si>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</si>
  <si>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</si>
  <si>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</si>
  <si>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</si>
  <si>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</si>
  <si>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</si>
  <si>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</si>
  <si>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</si>
  <si>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</si>
  <si>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</si>
  <si>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</si>
  <si>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</si>
  <si>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</si>
  <si>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</si>
  <si>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</si>
  <si>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</si>
  <si>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</si>
  <si>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</si>
  <si>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</si>
  <si>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</si>
  <si>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</si>
  <si>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</si>
  <si>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</si>
  <si>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</si>
  <si>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</si>
  <si>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</si>
  <si>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</si>
  <si>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</si>
  <si>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</si>
  <si>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</si>
  <si>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</si>
  <si>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</si>
  <si>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</si>
  <si>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</si>
  <si>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</si>
  <si>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</si>
  <si>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</si>
  <si>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</si>
  <si>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</si>
  <si>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</si>
  <si>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</si>
  <si>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</si>
  <si>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</si>
  <si>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</si>
  <si>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</si>
  <si>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</si>
  <si>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</si>
  <si>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</si>
  <si>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</si>
  <si>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</si>
  <si>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</si>
  <si>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</si>
  <si>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</si>
  <si>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</si>
  <si>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</si>
  <si>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</si>
  <si>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</si>
  <si>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</si>
  <si>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</si>
  <si>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</si>
  <si>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</si>
  <si>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</si>
  <si>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</si>
  <si>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</si>
  <si>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</si>
  <si>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</si>
  <si>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</si>
  <si>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</si>
  <si>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</si>
  <si>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</si>
  <si>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</si>
  <si>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</si>
  <si>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</si>
  <si>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</si>
  <si>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</si>
  <si>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</si>
  <si>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</si>
  <si>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</si>
  <si>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</si>
  <si>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</si>
  <si>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</si>
  <si>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</si>
  <si>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</si>
  <si>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</si>
  <si>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</si>
  <si>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</si>
  <si>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</si>
  <si>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</si>
  <si>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</si>
  <si>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</si>
  <si>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</si>
  <si>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</si>
  <si>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</si>
  <si>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</si>
  <si>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</si>
  <si>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</si>
  <si>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</si>
  <si>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</si>
  <si>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</si>
  <si>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</si>
  <si>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</si>
  <si>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</si>
  <si>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</si>
  <si>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</si>
  <si>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</si>
  <si>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</si>
  <si>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</si>
  <si>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</si>
  <si>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</si>
  <si>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</si>
  <si>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</si>
  <si>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</si>
  <si>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</si>
  <si>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</si>
  <si>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</si>
  <si>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</si>
  <si>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</si>
  <si>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</si>
  <si>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</si>
  <si>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</si>
  <si>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</si>
  <si>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</si>
  <si>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</si>
  <si>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</si>
  <si>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</si>
  <si>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</si>
  <si>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</si>
  <si>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</si>
  <si>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</si>
  <si>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</si>
  <si>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</si>
  <si>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</si>
  <si>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</si>
  <si>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</si>
  <si>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</si>
  <si>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</si>
  <si>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</si>
  <si>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</si>
  <si>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</si>
  <si>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</si>
  <si>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</si>
  <si>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</si>
  <si>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</si>
  <si>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</si>
  <si>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</si>
  <si>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</si>
  <si>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</si>
  <si>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</si>
  <si>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</si>
  <si>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</si>
  <si>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</si>
  <si>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</si>
  <si>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</si>
  <si>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</si>
  <si>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</si>
  <si>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</si>
  <si>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</si>
  <si>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</si>
  <si>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</si>
  <si>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</si>
  <si>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</si>
  <si>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</si>
  <si>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</si>
  <si>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</si>
  <si>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</si>
  <si>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</si>
  <si>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</si>
  <si>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</si>
  <si>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</si>
  <si>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</si>
  <si>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</si>
  <si>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</si>
  <si>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</si>
  <si>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</si>
  <si>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</si>
  <si>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</si>
  <si>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</si>
  <si>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</si>
  <si>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</si>
  <si>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</si>
  <si>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</si>
  <si>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</si>
  <si>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</si>
  <si>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</si>
  <si>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</si>
  <si>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</si>
  <si>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</si>
  <si>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</si>
  <si>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</si>
  <si>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</si>
  <si>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</si>
  <si>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</si>
  <si>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</si>
  <si>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</si>
  <si>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</si>
  <si>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</si>
  <si>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</si>
  <si>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</si>
  <si>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</si>
  <si>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</si>
  <si>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</si>
  <si>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</si>
  <si>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</si>
  <si>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</si>
  <si>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</si>
  <si>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</si>
  <si>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</si>
  <si>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</si>
  <si>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</si>
  <si>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</si>
  <si>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</si>
  <si>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</si>
  <si>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</si>
  <si>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</si>
  <si>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</si>
  <si>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</si>
  <si>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</si>
  <si>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</si>
  <si>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</si>
  <si>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</si>
  <si>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</si>
  <si>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</si>
  <si>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</si>
  <si>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</si>
  <si>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</si>
  <si>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</si>
  <si>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</si>
  <si>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</si>
  <si>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</si>
  <si>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</si>
  <si>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</si>
  <si>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</si>
  <si>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</si>
  <si>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</si>
  <si>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</si>
  <si>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</si>
  <si>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</si>
  <si>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</si>
  <si>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</si>
  <si>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</si>
  <si>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</si>
  <si>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</si>
  <si>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</si>
  <si>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</si>
  <si>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</si>
  <si>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</si>
  <si>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</si>
  <si>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</si>
  <si>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</si>
  <si>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</si>
  <si>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</si>
  <si>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</si>
  <si>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</si>
  <si>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</si>
  <si>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</si>
  <si>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</si>
  <si>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</si>
  <si>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</si>
  <si>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</si>
  <si>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</si>
  <si>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</si>
  <si>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</si>
  <si>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</si>
  <si>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</si>
  <si>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</si>
  <si>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</si>
  <si>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</si>
  <si>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</si>
  <si>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</si>
  <si>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</si>
  <si>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</si>
  <si>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</si>
  <si>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</si>
  <si>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</si>
  <si>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</si>
  <si>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</si>
  <si>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</si>
  <si>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</si>
  <si>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</si>
  <si>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</si>
  <si>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</si>
  <si>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</si>
  <si>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</si>
  <si>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</si>
  <si>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</si>
  <si>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</si>
  <si>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</si>
  <si>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</si>
  <si>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</si>
  <si>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</si>
  <si>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</si>
  <si>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</si>
  <si>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</si>
  <si>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</si>
  <si>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</si>
  <si>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</si>
  <si>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</si>
  <si>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</si>
  <si>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</si>
  <si>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</si>
  <si>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</si>
  <si>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</si>
  <si>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</si>
  <si>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</si>
  <si>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</si>
  <si>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</si>
  <si>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</si>
  <si>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</si>
  <si>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</si>
  <si>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</si>
  <si>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</si>
  <si>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</si>
  <si>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</si>
  <si>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</si>
  <si>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</si>
  <si>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</si>
  <si>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</si>
  <si>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</si>
  <si>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</si>
  <si>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</si>
  <si>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</si>
  <si>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</si>
  <si>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</si>
  <si>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</si>
  <si>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</si>
  <si>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</si>
  <si>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</si>
  <si>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</si>
  <si>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</si>
  <si>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</si>
  <si>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</si>
  <si>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</si>
  <si>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</si>
  <si>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</si>
  <si>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</si>
  <si>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</si>
  <si>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</si>
  <si>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</si>
  <si>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</si>
  <si>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</si>
  <si>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</si>
  <si>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</si>
  <si>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</si>
  <si>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</si>
  <si>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</si>
  <si>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</si>
  <si>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</si>
  <si>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</si>
  <si>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</si>
  <si>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</si>
  <si>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</si>
  <si>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</si>
  <si>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</si>
  <si>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</si>
  <si>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</si>
  <si>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</si>
  <si>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</si>
  <si>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</si>
  <si>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</si>
  <si>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</si>
  <si>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</si>
  <si>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</si>
  <si>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</si>
  <si>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</si>
  <si>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</si>
  <si>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</si>
  <si>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</si>
  <si>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</si>
  <si>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</si>
  <si>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</si>
  <si>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</si>
  <si>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</si>
  <si>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</si>
  <si>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</si>
  <si>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</si>
  <si>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</si>
  <si>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</si>
  <si>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</si>
  <si>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</si>
  <si>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</si>
  <si>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</si>
  <si>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</si>
  <si>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</si>
  <si>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</si>
  <si>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</si>
  <si>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</si>
  <si>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</si>
  <si>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</si>
  <si>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</si>
  <si>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</si>
  <si>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</si>
  <si>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</si>
  <si>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</si>
  <si>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</si>
  <si>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</si>
  <si>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</si>
  <si>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</si>
  <si>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</si>
  <si>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</si>
  <si>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</si>
  <si>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</si>
  <si>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</si>
  <si>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</si>
  <si>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</si>
  <si>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</si>
  <si>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</si>
  <si>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</si>
  <si>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</si>
  <si>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</si>
  <si>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</si>
  <si>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</si>
  <si>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</si>
  <si>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</si>
  <si>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</si>
  <si>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</si>
  <si>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</si>
  <si>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</si>
  <si>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</si>
  <si>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</si>
  <si>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</si>
  <si>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</si>
  <si>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</si>
  <si>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</si>
  <si>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</si>
  <si>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</si>
  <si>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</si>
  <si>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</si>
  <si>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</si>
  <si>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</si>
  <si>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</si>
  <si>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</si>
  <si>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</si>
  <si>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</si>
  <si>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</si>
  <si>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</si>
  <si>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</si>
  <si>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</si>
  <si>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</si>
  <si>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</si>
  <si>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</si>
  <si>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</si>
  <si>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</si>
  <si>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</si>
  <si>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</si>
  <si>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</si>
  <si>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</si>
  <si>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</si>
  <si>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</si>
  <si>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</si>
  <si>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</si>
  <si>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</si>
  <si>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</si>
  <si>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</si>
  <si>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</si>
  <si>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</si>
  <si>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</si>
  <si>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</si>
  <si>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</si>
  <si>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</si>
  <si>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</si>
  <si>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</si>
  <si>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</si>
  <si>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</si>
  <si>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</si>
  <si>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</si>
  <si>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</si>
  <si>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</si>
  <si>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</si>
  <si>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</si>
  <si>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</si>
  <si>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</si>
  <si>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</si>
  <si>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</si>
  <si>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</si>
  <si>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</si>
  <si>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</si>
  <si>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</si>
  <si>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</si>
  <si>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</si>
  <si>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</si>
  <si>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</si>
  <si>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</si>
  <si>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</si>
  <si>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</si>
  <si>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</si>
  <si>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</si>
  <si>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</si>
  <si>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</si>
  <si>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</si>
  <si>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</si>
  <si>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</si>
  <si>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</si>
  <si>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</si>
  <si>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</si>
  <si>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</si>
  <si>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</si>
  <si>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</si>
  <si>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</si>
  <si>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</si>
  <si>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</si>
  <si>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</si>
  <si>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</si>
  <si>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</si>
  <si>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</si>
  <si>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</si>
  <si>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</si>
  <si>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</si>
  <si>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</si>
  <si>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</si>
  <si>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</si>
  <si>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</si>
  <si>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</si>
  <si>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</si>
  <si>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</si>
  <si>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</si>
  <si>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</si>
  <si>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</si>
  <si>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</si>
  <si>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</si>
  <si>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</si>
  <si>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</si>
  <si>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</si>
  <si>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</si>
  <si>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</si>
  <si>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</si>
  <si>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</si>
  <si>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</si>
  <si>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</si>
  <si>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</si>
  <si>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</si>
  <si>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</si>
  <si>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</si>
  <si>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</si>
  <si>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</si>
  <si>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</si>
  <si>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</si>
  <si>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</si>
  <si>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</si>
  <si>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</si>
  <si>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</si>
  <si>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</si>
  <si>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</si>
  <si>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</si>
  <si>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</si>
  <si>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</si>
  <si>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</si>
  <si>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</si>
  <si>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</si>
  <si>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</si>
  <si>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</si>
  <si>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</si>
  <si>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</si>
  <si>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</si>
  <si>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</si>
  <si>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</si>
  <si>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</si>
  <si>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</si>
  <si>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</si>
  <si>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</si>
  <si>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</si>
  <si>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</si>
  <si>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</si>
  <si>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</si>
  <si>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</si>
  <si>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</si>
  <si>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</si>
  <si>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</si>
  <si>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</si>
  <si>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</si>
  <si>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</si>
  <si>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</si>
  <si>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</si>
  <si>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</si>
  <si>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</si>
  <si>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</si>
  <si>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</si>
  <si>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</si>
  <si>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</si>
  <si>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</si>
  <si>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</si>
  <si>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</si>
  <si>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</si>
  <si>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</si>
  <si>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</si>
  <si>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</si>
  <si>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</si>
  <si>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</si>
  <si>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</si>
  <si>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</si>
  <si>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</si>
  <si>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</si>
  <si>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</si>
  <si>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</si>
  <si>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</si>
  <si>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</si>
  <si>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</si>
  <si>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</si>
  <si>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</si>
  <si>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</si>
  <si>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</si>
  <si>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</si>
  <si>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</si>
  <si>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</si>
  <si>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</si>
  <si>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</si>
  <si>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</si>
  <si>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</si>
  <si>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</si>
  <si>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</si>
  <si>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</si>
  <si>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</si>
  <si>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</si>
  <si>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</si>
  <si>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</si>
  <si>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</si>
  <si>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</si>
  <si>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</si>
  <si>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</si>
  <si>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</si>
  <si>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</si>
  <si>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</si>
  <si>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</si>
  <si>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</si>
  <si>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</si>
  <si>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</si>
  <si>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</si>
  <si>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</si>
  <si>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</si>
  <si>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</si>
  <si>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</si>
  <si>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</si>
  <si>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</si>
  <si>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</si>
  <si>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</si>
  <si>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</si>
  <si>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</si>
  <si>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</si>
  <si>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</si>
  <si>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</si>
  <si>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</si>
  <si>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</si>
  <si>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</si>
  <si>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</si>
  <si>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</si>
  <si>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</si>
  <si>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</si>
  <si>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</si>
  <si>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</si>
  <si>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</si>
  <si>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</si>
  <si>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</si>
  <si>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</si>
  <si>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</si>
  <si>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</si>
  <si>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</si>
  <si>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</si>
  <si>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</si>
  <si>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</si>
  <si>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</si>
  <si>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</si>
  <si>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</si>
  <si>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</si>
  <si>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</si>
  <si>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</si>
  <si>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</si>
  <si>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</si>
  <si>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</si>
  <si>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</si>
  <si>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</si>
  <si>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</si>
  <si>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</si>
  <si>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</si>
  <si>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</si>
  <si>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</si>
  <si>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</si>
  <si>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</si>
  <si>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</si>
  <si>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</si>
  <si>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</si>
  <si>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</si>
  <si>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</si>
  <si>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</si>
  <si>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</si>
  <si>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</si>
  <si>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</si>
  <si>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</si>
  <si>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</si>
  <si>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</si>
  <si>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</si>
  <si>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</si>
  <si>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</si>
  <si>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</si>
  <si>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</si>
  <si>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</si>
  <si>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</si>
  <si>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</si>
  <si>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</si>
  <si>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</si>
  <si>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</si>
  <si>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</si>
  <si>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</si>
  <si>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</si>
  <si>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</si>
  <si>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</si>
  <si>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</si>
  <si>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</si>
  <si>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</si>
  <si>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</si>
  <si>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</si>
  <si>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</si>
  <si>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</si>
  <si>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</si>
  <si>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</si>
  <si>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</si>
  <si>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</si>
  <si>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</si>
  <si>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</si>
  <si>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</si>
  <si>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</si>
  <si>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</si>
  <si>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</si>
  <si>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</si>
  <si>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</si>
  <si>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</si>
  <si>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</si>
  <si>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</si>
  <si>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</si>
  <si>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</si>
  <si>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</si>
  <si>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</si>
  <si>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</si>
  <si>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</si>
  <si>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</si>
  <si>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</si>
  <si>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</si>
  <si>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</si>
  <si>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</si>
  <si>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</si>
  <si>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</si>
  <si>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</si>
  <si>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</si>
  <si>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</si>
  <si>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</si>
  <si>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</si>
  <si>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</si>
  <si>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</si>
  <si>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</si>
  <si>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</si>
  <si>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</si>
  <si>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</si>
  <si>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</si>
  <si>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</si>
  <si>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</si>
  <si>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</si>
  <si>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</si>
  <si>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</si>
  <si>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</si>
  <si>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</si>
  <si>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</si>
  <si>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</si>
  <si>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</si>
  <si>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</si>
  <si>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</si>
  <si>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</si>
  <si>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</si>
  <si>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</si>
  <si>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</si>
  <si>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</si>
  <si>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</si>
  <si>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</si>
  <si>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</si>
  <si>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</si>
  <si>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</si>
  <si>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</si>
  <si>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</si>
  <si>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</si>
  <si>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</si>
  <si>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</si>
  <si>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</si>
  <si>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</si>
  <si>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</si>
  <si>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</si>
  <si>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</si>
  <si>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</si>
  <si>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</si>
  <si>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</si>
  <si>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</si>
  <si>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</si>
  <si>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</si>
  <si>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</si>
  <si>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</si>
  <si>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</si>
  <si>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</si>
  <si>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</si>
  <si>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</si>
  <si>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</si>
  <si>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</si>
  <si>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</si>
  <si>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</si>
  <si>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</si>
  <si>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</si>
  <si>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</si>
  <si>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</si>
  <si>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</si>
  <si>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</si>
  <si>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</si>
  <si>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</si>
  <si>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</si>
  <si>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</si>
  <si>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</si>
  <si>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</si>
  <si>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</si>
  <si>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</si>
  <si>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</si>
  <si>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</si>
  <si>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</si>
  <si>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</si>
  <si>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</si>
  <si>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</si>
  <si>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</si>
  <si>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</si>
  <si>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</si>
  <si>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</si>
  <si>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</si>
  <si>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</si>
  <si>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</si>
  <si>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</si>
  <si>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</si>
  <si>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</si>
  <si>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</si>
  <si>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</si>
  <si>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</si>
  <si>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</si>
  <si>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</si>
  <si>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</si>
  <si>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</si>
  <si>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</si>
  <si>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</si>
  <si>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</si>
  <si>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</si>
  <si>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</si>
  <si>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</si>
  <si>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</si>
  <si>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</si>
  <si>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</si>
  <si>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</si>
  <si>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</si>
  <si>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</si>
  <si>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</si>
  <si>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</si>
  <si>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</si>
  <si>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</si>
  <si>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</si>
  <si>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</si>
  <si>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</si>
  <si>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</si>
  <si>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</si>
  <si>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</si>
  <si>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</si>
  <si>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</si>
  <si>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</si>
  <si>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</si>
  <si>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</si>
  <si>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</si>
  <si>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</si>
  <si>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</si>
  <si>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</si>
  <si>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</si>
  <si>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</si>
  <si>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</si>
  <si>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</si>
  <si>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</si>
  <si>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</si>
  <si>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</si>
  <si>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</si>
  <si>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</si>
  <si>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</si>
  <si>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</si>
  <si>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</si>
  <si>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</si>
  <si>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</si>
  <si>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</si>
  <si>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</si>
  <si>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</si>
  <si>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</si>
  <si>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</si>
  <si>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</si>
  <si>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</si>
  <si>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</si>
  <si>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</si>
  <si>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</si>
  <si>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</si>
  <si>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</si>
  <si>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</si>
  <si>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</si>
  <si>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</si>
  <si>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</si>
  <si>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</si>
  <si>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</si>
  <si>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</si>
  <si>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</si>
  <si>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</si>
  <si>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</si>
  <si>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</si>
  <si>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</si>
  <si>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</si>
  <si>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</si>
  <si>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</si>
  <si>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</si>
  <si>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</si>
  <si>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</si>
  <si>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</si>
  <si>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</si>
  <si>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</si>
  <si>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</si>
  <si>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</si>
  <si>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</si>
  <si>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</si>
  <si>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</si>
  <si>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</si>
  <si>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</si>
  <si>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</si>
  <si>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</si>
  <si>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</si>
  <si>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</si>
  <si>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</si>
  <si>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</si>
  <si>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</si>
  <si>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</si>
  <si>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</si>
  <si>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</si>
  <si>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</si>
  <si>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</si>
  <si>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</si>
  <si>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</si>
  <si>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</si>
  <si>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</si>
  <si>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</si>
  <si>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</si>
  <si>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</si>
  <si>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</si>
  <si>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</si>
  <si>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</si>
  <si>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</si>
  <si>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</si>
  <si>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</si>
  <si>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</si>
  <si>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</si>
  <si>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</si>
  <si>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</si>
  <si>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</si>
  <si>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</si>
  <si>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</si>
  <si>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</si>
  <si>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</si>
  <si>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</si>
  <si>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</si>
  <si>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</si>
  <si>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</si>
  <si>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</si>
  <si>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</si>
  <si>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</si>
  <si>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</si>
  <si>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</si>
  <si>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</si>
  <si>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</si>
  <si>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</si>
  <si>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</si>
  <si>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</si>
  <si>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</si>
  <si>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</si>
  <si>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</si>
  <si>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</si>
  <si>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</si>
  <si>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</si>
  <si>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</si>
  <si>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</si>
  <si>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</si>
  <si>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</si>
  <si>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</si>
  <si>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</si>
  <si>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</si>
  <si>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</si>
  <si>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</si>
  <si>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</si>
  <si>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</si>
  <si>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</si>
  <si>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</si>
  <si>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</si>
  <si>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</si>
  <si>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</si>
  <si>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</si>
  <si>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</si>
  <si>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</si>
  <si>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</si>
  <si>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</si>
  <si>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</si>
  <si>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</si>
  <si>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</si>
  <si>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</si>
  <si>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</si>
  <si>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</si>
  <si>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</si>
  <si>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</si>
  <si>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</si>
  <si>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</si>
  <si>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</si>
  <si>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</si>
  <si>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</si>
  <si>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</si>
  <si>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</si>
  <si>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</si>
  <si>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</si>
  <si>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</si>
  <si>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</si>
  <si>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</si>
  <si>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</si>
  <si>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</si>
  <si>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</si>
  <si>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</si>
  <si>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</si>
  <si>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</si>
  <si>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</si>
  <si>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</si>
  <si>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</si>
  <si>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</si>
  <si>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</si>
  <si>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</si>
  <si>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</si>
  <si>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</si>
  <si>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</si>
  <si>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</si>
  <si>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</si>
  <si>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</si>
  <si>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</si>
  <si>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</si>
  <si>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</si>
  <si>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</si>
  <si>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</si>
  <si>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</si>
  <si>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</si>
  <si>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</si>
  <si>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</si>
  <si>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</si>
  <si>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</si>
  <si>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</si>
  <si>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</si>
  <si>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</si>
  <si>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</si>
  <si>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</si>
  <si>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</si>
  <si>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</si>
  <si>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</si>
  <si>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</si>
  <si>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</si>
  <si>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</si>
  <si>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</si>
  <si>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</si>
  <si>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</si>
  <si>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</si>
  <si>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</si>
  <si>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</si>
  <si>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</si>
  <si>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</si>
  <si>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</si>
  <si>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</si>
  <si>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</si>
  <si>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</si>
  <si>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</si>
  <si>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</si>
  <si>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</si>
  <si>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</si>
  <si>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</si>
  <si>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</si>
  <si>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</si>
  <si>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</si>
  <si>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</si>
  <si>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</si>
  <si>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</si>
  <si>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</si>
  <si>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</si>
  <si>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</si>
  <si>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</si>
  <si>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</si>
  <si>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</si>
  <si>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</si>
  <si>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</si>
  <si>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</si>
  <si>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</si>
  <si>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</si>
  <si>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</si>
  <si>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</si>
  <si>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</si>
  <si>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</si>
  <si>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</si>
  <si>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</si>
  <si>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</si>
  <si>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</si>
  <si>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</si>
  <si>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</si>
  <si>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</si>
  <si>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</si>
  <si>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</si>
  <si>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</si>
  <si>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</si>
  <si>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</si>
  <si>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</si>
  <si>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</si>
  <si>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</si>
  <si>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</si>
  <si>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</si>
  <si>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</si>
  <si>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</si>
  <si>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</si>
  <si>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</si>
  <si>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</si>
  <si>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</si>
  <si>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</si>
  <si>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</si>
  <si>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</si>
  <si>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</si>
  <si>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</si>
  <si>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</si>
  <si>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</si>
  <si>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</si>
  <si>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</si>
  <si>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</si>
  <si>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</si>
  <si>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</si>
  <si>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</si>
  <si>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</si>
  <si>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</si>
  <si>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</si>
  <si>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</si>
  <si>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</si>
  <si>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</si>
  <si>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</si>
  <si>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</si>
  <si>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</si>
  <si>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</si>
  <si>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</si>
  <si>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</si>
  <si>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</si>
  <si>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</si>
  <si>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</si>
  <si>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</si>
  <si>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</si>
  <si>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</si>
  <si>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</si>
  <si>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</si>
  <si>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</si>
  <si>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</si>
  <si>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</si>
  <si>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</si>
  <si>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</si>
  <si>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</si>
  <si>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</si>
  <si>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</si>
  <si>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</si>
  <si>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</si>
  <si>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</si>
  <si>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</si>
  <si>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</si>
  <si>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</si>
  <si>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</si>
  <si>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</si>
  <si>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</si>
  <si>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</si>
  <si>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</si>
  <si>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</si>
  <si>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</si>
  <si>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</si>
  <si>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</si>
  <si>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</si>
  <si>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</si>
  <si>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</si>
  <si>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</si>
  <si>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</si>
  <si>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</si>
  <si>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</si>
  <si>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</si>
  <si>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</si>
  <si>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</si>
  <si>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</si>
  <si>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</si>
  <si>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</si>
  <si>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</si>
  <si>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</si>
  <si>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</si>
  <si>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</si>
  <si>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</si>
  <si>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</si>
  <si>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</si>
  <si>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</si>
  <si>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</si>
  <si>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</si>
  <si>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</si>
  <si>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</si>
  <si>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</si>
  <si>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</si>
  <si>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</si>
  <si>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</si>
  <si>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</si>
  <si>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</si>
  <si>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</si>
  <si>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</si>
  <si>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</si>
  <si>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</si>
  <si>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</si>
  <si>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</si>
  <si>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</si>
  <si>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</si>
  <si>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</si>
  <si>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</si>
  <si>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</si>
  <si>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</si>
  <si>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</si>
  <si>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</si>
  <si>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</si>
  <si>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</si>
  <si>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</si>
  <si>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</si>
  <si>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</si>
  <si>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</si>
  <si>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</si>
  <si>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</si>
  <si>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</si>
  <si>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</si>
  <si>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</si>
  <si>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</si>
  <si>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</si>
  <si>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</si>
  <si>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</si>
  <si>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</si>
  <si>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</si>
  <si>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</si>
  <si>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</si>
  <si>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</si>
  <si>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</si>
  <si>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</si>
  <si>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</si>
  <si>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</si>
  <si>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</si>
  <si>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</si>
  <si>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</si>
  <si>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</si>
  <si>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</si>
  <si>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</si>
  <si>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</si>
  <si>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</si>
  <si>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</si>
  <si>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</si>
  <si>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</si>
  <si>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</si>
  <si>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</si>
  <si>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</si>
  <si>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</si>
  <si>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</si>
  <si>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</si>
  <si>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</si>
  <si>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</si>
  <si>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</si>
  <si>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</si>
  <si>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</si>
  <si>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</si>
  <si>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</si>
  <si>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</si>
  <si>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</si>
  <si>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</si>
  <si>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</si>
  <si>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</si>
  <si>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</si>
  <si>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</si>
  <si>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</si>
  <si>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</si>
  <si>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</si>
  <si>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</si>
  <si>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</si>
  <si>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</si>
  <si>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</si>
  <si>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</si>
  <si>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</si>
  <si>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</si>
  <si>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</si>
  <si>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</si>
  <si>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</si>
  <si>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</si>
  <si>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</si>
  <si>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</si>
  <si>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</si>
  <si>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</si>
  <si>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</si>
  <si>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</si>
  <si>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</si>
  <si>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</si>
  <si>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</si>
  <si>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</si>
  <si>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</si>
  <si>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</si>
  <si>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</si>
  <si>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</si>
  <si>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</si>
  <si>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</si>
  <si>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</si>
  <si>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</si>
  <si>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</si>
  <si>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</si>
  <si>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</si>
  <si>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</si>
  <si>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</si>
  <si>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</si>
  <si>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</si>
  <si>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</si>
  <si>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</si>
  <si>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</si>
  <si>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</si>
  <si>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</si>
  <si>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</si>
  <si>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</si>
  <si>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</si>
  <si>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</si>
  <si>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</si>
  <si>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</si>
  <si>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</si>
  <si>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</si>
  <si>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</si>
  <si>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</si>
  <si>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</si>
  <si>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</si>
  <si>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</si>
  <si>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</si>
  <si>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</si>
  <si>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</si>
  <si>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</si>
  <si>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</si>
  <si>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</si>
  <si>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</si>
  <si>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</si>
  <si>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</si>
  <si>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</si>
  <si>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</si>
  <si>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</si>
  <si>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</si>
  <si>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</si>
  <si>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</si>
  <si>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</si>
  <si>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</si>
  <si>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</si>
  <si>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</si>
  <si>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</si>
  <si>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</si>
  <si>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</si>
  <si>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</si>
  <si>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</si>
  <si>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</si>
  <si>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</si>
  <si>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</si>
  <si>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</si>
  <si>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</si>
  <si>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</si>
  <si>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</si>
  <si>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</si>
  <si>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</si>
  <si>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</si>
  <si>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</si>
  <si>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</si>
  <si>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</si>
  <si>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</si>
  <si>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</si>
  <si>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</si>
  <si>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</si>
  <si>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</si>
  <si>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</si>
  <si>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</si>
  <si>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</si>
  <si>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</si>
  <si>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</si>
  <si>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</si>
  <si>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</si>
  <si>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</si>
  <si>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</si>
  <si>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</si>
  <si>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</si>
  <si>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</si>
  <si>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</si>
  <si>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</si>
  <si>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</si>
  <si>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</si>
  <si>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</si>
  <si>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</si>
  <si>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</si>
  <si>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</si>
  <si>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</si>
  <si>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</si>
  <si>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</si>
  <si>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</si>
  <si>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</si>
  <si>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</si>
  <si>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</si>
  <si>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</si>
  <si>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</si>
  <si>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</si>
  <si>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</si>
  <si>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</si>
  <si>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</si>
  <si>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</si>
  <si>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</si>
  <si>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</si>
  <si>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</si>
  <si>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</si>
  <si>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</si>
  <si>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</si>
  <si>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</si>
  <si>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</si>
  <si>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</si>
  <si>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</si>
  <si>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</si>
  <si>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</si>
  <si>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</si>
  <si>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</si>
  <si>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</si>
  <si>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</si>
  <si>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</si>
  <si>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</si>
  <si>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</si>
  <si>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</si>
  <si>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</si>
  <si>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</si>
  <si>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</si>
  <si>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</si>
  <si>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</si>
  <si>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</si>
  <si>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</si>
  <si>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</si>
  <si>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</si>
  <si>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</si>
  <si>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</si>
  <si>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</si>
  <si>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</si>
  <si>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</si>
  <si>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</si>
  <si>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</si>
  <si>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</si>
  <si>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</si>
  <si>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</si>
  <si>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</si>
  <si>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</si>
  <si>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</si>
  <si>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</si>
  <si>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</si>
  <si>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</si>
  <si>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</si>
  <si>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</si>
  <si>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</si>
  <si>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</si>
  <si>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</si>
  <si>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</si>
  <si>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</si>
  <si>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</si>
  <si>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</si>
  <si>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</si>
  <si>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</si>
  <si>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</si>
  <si>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</si>
  <si>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</si>
  <si>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</si>
  <si>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</si>
  <si>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</si>
  <si>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</si>
  <si>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</si>
  <si>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</si>
  <si>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</si>
  <si>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</si>
  <si>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</si>
  <si>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</si>
  <si>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</si>
  <si>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</si>
  <si>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</si>
  <si>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</si>
  <si>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</si>
  <si>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</si>
  <si>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</si>
  <si>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</si>
  <si>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</si>
  <si>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</si>
  <si>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</si>
  <si>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</si>
  <si>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</si>
  <si>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</si>
  <si>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</si>
  <si>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</si>
  <si>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</si>
  <si>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</si>
  <si>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</si>
  <si>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</si>
  <si>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</si>
  <si>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</si>
  <si>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</si>
  <si>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</si>
  <si>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</si>
  <si>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</si>
  <si>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</si>
  <si>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</si>
  <si>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</si>
  <si>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</si>
  <si>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</si>
  <si>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</si>
  <si>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</si>
  <si>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</si>
  <si>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</si>
  <si>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</si>
  <si>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</si>
  <si>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</si>
  <si>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</si>
  <si>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</si>
  <si>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</si>
  <si>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</si>
  <si>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</si>
  <si>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</si>
  <si>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</si>
  <si>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</si>
  <si>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</si>
  <si>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</si>
  <si>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</si>
  <si>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</si>
  <si>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</si>
  <si>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</si>
  <si>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</si>
  <si>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</si>
  <si>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</si>
  <si>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</si>
  <si>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</si>
  <si>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</si>
  <si>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</si>
  <si>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</si>
  <si>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</si>
  <si>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</si>
  <si>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</si>
  <si>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</si>
  <si>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</si>
  <si>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</si>
  <si>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</si>
  <si>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</si>
  <si>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</si>
  <si>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</si>
  <si>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</si>
  <si>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</si>
  <si>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</si>
  <si>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</si>
  <si>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</si>
  <si>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</si>
  <si>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</si>
  <si>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</si>
  <si>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</si>
  <si>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</si>
  <si>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</si>
  <si>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</si>
  <si>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</si>
  <si>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</si>
  <si>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</si>
  <si>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</si>
  <si>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</si>
  <si>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</si>
  <si>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</si>
  <si>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</si>
  <si>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</si>
  <si>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</si>
  <si>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</si>
  <si>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</si>
  <si>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</si>
  <si>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</si>
  <si>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</si>
  <si>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</si>
  <si>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</si>
  <si>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</si>
  <si>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</si>
  <si>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</si>
  <si>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</si>
  <si>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</si>
  <si>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</si>
  <si>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</si>
  <si>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</si>
  <si>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</si>
  <si>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</si>
  <si>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</si>
  <si>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</si>
  <si>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</si>
  <si>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</si>
  <si>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</si>
  <si>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</si>
  <si>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</si>
  <si>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</si>
  <si>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</si>
  <si>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</si>
  <si>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</si>
  <si>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</si>
  <si>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</si>
  <si>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</si>
  <si>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</si>
  <si>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</si>
  <si>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</si>
  <si>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</si>
  <si>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</si>
  <si>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</si>
  <si>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</si>
  <si>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</si>
  <si>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</si>
  <si>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</si>
  <si>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</si>
  <si>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</si>
  <si>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</si>
  <si>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</si>
  <si>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</si>
  <si>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</si>
  <si>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</si>
  <si>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</si>
  <si>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</si>
  <si>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</si>
  <si>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</si>
  <si>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</si>
  <si>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</si>
  <si>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</si>
  <si>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</si>
  <si>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</si>
  <si>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</si>
  <si>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</si>
  <si>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</si>
  <si>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</si>
  <si>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</si>
  <si>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</si>
  <si>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</si>
  <si>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</si>
  <si>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</si>
  <si>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</si>
  <si>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</si>
  <si>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</si>
  <si>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</si>
  <si>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</si>
  <si>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</si>
  <si>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</si>
  <si>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</si>
  <si>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</si>
  <si>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</si>
  <si>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</si>
  <si>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</si>
  <si>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</si>
  <si>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</si>
  <si>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</si>
  <si>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</si>
  <si>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</si>
  <si>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</si>
  <si>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</si>
  <si>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</si>
  <si>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</si>
  <si>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</si>
  <si>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</si>
  <si>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</si>
  <si>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</si>
  <si>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</si>
  <si>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</si>
  <si>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</si>
  <si>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</si>
  <si>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</si>
  <si>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</si>
  <si>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</si>
  <si>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</si>
  <si>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</si>
  <si>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</si>
  <si>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</si>
  <si>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</si>
  <si>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</si>
  <si>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</si>
  <si>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</si>
  <si>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</si>
  <si>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</si>
  <si>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</si>
  <si>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</si>
  <si>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</si>
  <si>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</si>
  <si>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</si>
  <si>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</si>
  <si>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</si>
  <si>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</si>
  <si>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</si>
  <si>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</si>
  <si>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</si>
  <si>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</si>
  <si>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</si>
  <si>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</si>
  <si>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</si>
  <si>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</si>
  <si>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</si>
  <si>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</si>
  <si>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</si>
  <si>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</si>
  <si>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</si>
  <si>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</si>
  <si>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</si>
  <si>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</si>
  <si>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</si>
  <si>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</si>
  <si>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</si>
  <si>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</si>
  <si>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</si>
  <si>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</si>
  <si>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</si>
  <si>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</si>
  <si>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</si>
  <si>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</si>
  <si>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</si>
  <si>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</si>
  <si>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</si>
  <si>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</si>
  <si>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</si>
  <si>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</si>
  <si>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</si>
  <si>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</si>
  <si>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</si>
  <si>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</si>
  <si>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</si>
  <si>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</si>
  <si>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</si>
  <si>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</si>
  <si>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</si>
  <si>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</si>
  <si>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</si>
  <si>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</si>
  <si>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</si>
  <si>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</si>
  <si>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</si>
  <si>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</si>
  <si>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</si>
  <si>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</si>
  <si>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</si>
  <si>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</si>
  <si>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</si>
  <si>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</si>
  <si>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</si>
  <si>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</si>
  <si>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</si>
  <si>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</si>
  <si>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</si>
  <si>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</si>
  <si>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</si>
  <si>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</si>
  <si>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</si>
  <si>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</si>
  <si>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</si>
  <si>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</si>
  <si>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</si>
  <si>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</si>
  <si>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</si>
  <si>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</si>
  <si>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</si>
  <si>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</si>
  <si>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</si>
  <si>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</si>
  <si>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</si>
  <si>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</si>
  <si>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</si>
  <si>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</si>
  <si>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</si>
  <si>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</si>
  <si>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</si>
  <si>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</si>
  <si>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</si>
  <si>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</si>
  <si>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</si>
  <si>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</si>
  <si>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</si>
  <si>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</si>
  <si>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</si>
  <si>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</si>
  <si>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</si>
  <si>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</si>
  <si>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</si>
  <si>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</si>
  <si>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</si>
  <si>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</si>
  <si>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</si>
  <si>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</si>
  <si>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</si>
  <si>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</si>
  <si>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</si>
  <si>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</si>
  <si>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</si>
  <si>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</si>
  <si>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</si>
  <si>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</si>
  <si>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</si>
  <si>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</si>
  <si>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</si>
  <si>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</si>
  <si>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</si>
  <si>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</si>
  <si>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</si>
  <si>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</si>
  <si>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</si>
  <si>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</si>
  <si>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</si>
  <si>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</si>
  <si>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</si>
  <si>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</si>
  <si>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</si>
  <si>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</si>
  <si>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</si>
  <si>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</si>
  <si>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</si>
  <si>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</si>
  <si>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</si>
  <si>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</si>
  <si>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</si>
  <si>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</si>
  <si>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</si>
  <si>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</si>
  <si>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</si>
  <si>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</si>
  <si>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</si>
  <si>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</si>
  <si>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</si>
  <si>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</si>
  <si>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</si>
  <si>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</si>
  <si>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</si>
  <si>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</si>
  <si>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</si>
  <si>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</si>
  <si>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</si>
  <si>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</si>
  <si>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</si>
  <si>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</si>
  <si>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</si>
  <si>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</si>
  <si>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</si>
  <si>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</si>
  <si>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</si>
  <si>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</si>
  <si>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</si>
  <si>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</si>
  <si>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</si>
  <si>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</si>
  <si>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</si>
  <si>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</si>
  <si>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</si>
  <si>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</si>
  <si>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</si>
  <si>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</si>
  <si>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</si>
  <si>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</si>
  <si>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</si>
  <si>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</si>
  <si>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</si>
  <si>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</si>
  <si>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</si>
  <si>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</si>
  <si>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</si>
  <si>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</si>
  <si>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</si>
  <si>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</si>
  <si>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</si>
  <si>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</si>
  <si>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</si>
  <si>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</si>
  <si>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</si>
  <si>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</si>
  <si>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</si>
  <si>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</si>
  <si>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</si>
  <si>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</si>
  <si>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</si>
  <si>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</si>
  <si>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</si>
  <si>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</si>
  <si>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</si>
  <si>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</si>
  <si>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</si>
  <si>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</si>
  <si>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</si>
  <si>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</si>
  <si>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</si>
  <si>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</si>
  <si>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</si>
  <si>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</si>
  <si>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</si>
  <si>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</si>
  <si>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</si>
  <si>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</si>
  <si>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</si>
  <si>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</si>
  <si>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</si>
  <si>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</si>
  <si>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</si>
  <si>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</si>
  <si>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</si>
  <si>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</si>
  <si>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</si>
  <si>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</si>
  <si>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</si>
  <si>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</si>
  <si>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</si>
  <si>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</si>
  <si>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</si>
  <si>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</si>
  <si>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</si>
  <si>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</si>
  <si>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</si>
  <si>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</si>
  <si>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</si>
  <si>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</si>
  <si>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</si>
  <si>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</si>
  <si>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</si>
  <si>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</si>
  <si>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</si>
  <si>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</si>
  <si>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</si>
  <si>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</si>
  <si>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</si>
  <si>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</si>
  <si>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</si>
  <si>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</si>
  <si>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</si>
  <si>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</si>
  <si>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</si>
  <si>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</si>
  <si>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</si>
  <si>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</si>
  <si>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</si>
  <si>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</si>
  <si>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</si>
  <si>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</si>
  <si>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</si>
  <si>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</si>
  <si>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</si>
  <si>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</si>
  <si>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</si>
  <si>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</si>
  <si>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</si>
  <si>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</si>
  <si>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</si>
  <si>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</si>
  <si>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</si>
  <si>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</si>
  <si>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</si>
  <si>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</si>
  <si>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</si>
  <si>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</si>
  <si>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</si>
  <si>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</si>
  <si>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</si>
  <si>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</si>
  <si>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</si>
  <si>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</si>
  <si>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</si>
  <si>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</si>
  <si>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</si>
  <si>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</si>
  <si>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</si>
  <si>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</si>
  <si>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</si>
  <si>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</si>
  <si>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</si>
  <si>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</si>
  <si>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</si>
  <si>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</si>
  <si>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</si>
  <si>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</si>
  <si>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</si>
  <si>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</si>
  <si>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</si>
  <si>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</si>
  <si>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</si>
  <si>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</si>
  <si>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</si>
  <si>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</si>
  <si>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</si>
  <si>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</si>
  <si>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</si>
  <si>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</si>
  <si>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</si>
  <si>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</si>
  <si>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</si>
  <si>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</si>
  <si>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</si>
  <si>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</si>
  <si>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</si>
  <si>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</si>
  <si>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</si>
  <si>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</si>
  <si>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</si>
  <si>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</si>
  <si>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</si>
  <si>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</si>
  <si>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</si>
  <si>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</si>
  <si>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</si>
  <si>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</si>
  <si>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</si>
  <si>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</si>
  <si>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</si>
  <si>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</si>
  <si>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</si>
  <si>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</si>
  <si>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</si>
  <si>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</si>
  <si>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</si>
  <si>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</si>
  <si>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</si>
  <si>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</si>
  <si>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</si>
  <si>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</si>
  <si>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</si>
  <si>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</si>
  <si>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</si>
  <si>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</si>
  <si>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</si>
  <si>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</si>
  <si>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</si>
  <si>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</si>
  <si>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</si>
  <si>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</si>
  <si>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</si>
  <si>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</si>
  <si>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</si>
  <si>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</si>
  <si>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</si>
  <si>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</si>
  <si>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</si>
  <si>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</si>
  <si>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</si>
  <si>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</si>
  <si>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</si>
  <si>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</si>
  <si>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</si>
  <si>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</si>
  <si>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</si>
  <si>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</si>
  <si>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</si>
  <si>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</si>
  <si>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</si>
  <si>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</si>
  <si>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</si>
  <si>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</si>
  <si>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</si>
  <si>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</si>
  <si>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</si>
  <si>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</si>
  <si>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</si>
  <si>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</si>
  <si>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</si>
  <si>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</si>
  <si>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</si>
  <si>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</si>
  <si>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</si>
  <si>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</si>
  <si>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</si>
  <si>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</si>
  <si>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</si>
  <si>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</si>
  <si>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</si>
  <si>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</si>
  <si>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</si>
  <si>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</si>
  <si>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</si>
  <si>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</si>
  <si>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</si>
  <si>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</si>
  <si>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</si>
  <si>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</si>
  <si>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</si>
  <si>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</si>
  <si>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</si>
  <si>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</si>
  <si>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</si>
  <si>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</si>
  <si>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</si>
  <si>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</si>
  <si>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</si>
  <si>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</si>
  <si>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</si>
  <si>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</si>
  <si>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</si>
  <si>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</si>
  <si>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</si>
  <si>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</si>
  <si>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</si>
  <si>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</si>
  <si>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</si>
  <si>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</si>
  <si>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</si>
  <si>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</si>
  <si>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</si>
  <si>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</si>
  <si>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</si>
  <si>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</si>
  <si>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</si>
  <si>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</si>
  <si>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</si>
  <si>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</si>
  <si>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</si>
  <si>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</si>
  <si>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</si>
  <si>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</si>
  <si>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</si>
  <si>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</si>
  <si>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</si>
  <si>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</si>
  <si>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</si>
  <si>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</si>
  <si>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</si>
  <si>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</si>
  <si>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</si>
  <si>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</si>
  <si>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</si>
  <si>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</si>
  <si>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</si>
  <si>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</si>
  <si>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</si>
  <si>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</si>
  <si>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</si>
  <si>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</si>
  <si>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</si>
  <si>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</si>
  <si>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</si>
  <si>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</si>
  <si>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</si>
  <si>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</si>
  <si>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</si>
  <si>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</si>
  <si>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</si>
  <si>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</si>
  <si>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</si>
  <si>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</si>
  <si>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</si>
  <si>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</si>
  <si>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</si>
  <si>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</si>
  <si>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</si>
  <si>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</si>
  <si>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</si>
  <si>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</si>
  <si>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</si>
  <si>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</si>
  <si>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</si>
  <si>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</si>
  <si>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</si>
  <si>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</si>
  <si>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</si>
  <si>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</si>
  <si>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</si>
  <si>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</si>
  <si>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</si>
  <si>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</si>
  <si>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</si>
  <si>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</si>
  <si>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</si>
  <si>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</si>
  <si>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</si>
  <si>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</si>
  <si>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</si>
  <si>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</si>
  <si>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</si>
  <si>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</si>
  <si>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</si>
  <si>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</si>
  <si>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</si>
  <si>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</si>
  <si>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</si>
  <si>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</si>
  <si>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</si>
  <si>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</si>
  <si>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</si>
  <si>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</si>
  <si>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</si>
  <si>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</si>
  <si>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</si>
  <si>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</si>
  <si>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</si>
  <si>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</si>
  <si>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</si>
  <si>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</si>
  <si>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</si>
  <si>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</si>
  <si>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</si>
  <si>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</si>
  <si>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</si>
  <si>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</si>
  <si>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</si>
  <si>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</si>
  <si>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</si>
  <si>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</si>
  <si>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</si>
  <si>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</si>
  <si>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</si>
  <si>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</si>
  <si>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</si>
  <si>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</si>
  <si>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</si>
  <si>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</si>
  <si>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</si>
  <si>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</si>
  <si>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</si>
  <si>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</si>
  <si>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</si>
  <si>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</si>
  <si>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</si>
  <si>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</si>
  <si>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</si>
  <si>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</si>
  <si>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</si>
  <si>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</si>
  <si>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</si>
  <si>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</si>
  <si>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</si>
  <si>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</si>
  <si>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</si>
  <si>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</si>
  <si>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</si>
  <si>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</si>
  <si>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</si>
  <si>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</si>
  <si>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</si>
  <si>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</si>
  <si>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</si>
  <si>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</si>
  <si>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</si>
  <si>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</si>
  <si>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</si>
  <si>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</si>
  <si>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</si>
  <si>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</si>
  <si>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</si>
  <si>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</si>
  <si>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</si>
  <si>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</si>
  <si>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</si>
  <si>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</si>
  <si>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</si>
  <si>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</si>
  <si>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</si>
  <si>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</si>
  <si>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</si>
  <si>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</si>
  <si>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</si>
  <si>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</si>
  <si>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</si>
  <si>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</si>
  <si>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</si>
  <si>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</si>
  <si>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</si>
  <si>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</si>
  <si>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</si>
  <si>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</si>
  <si>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</si>
  <si>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</si>
  <si>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</si>
  <si>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</si>
  <si>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</si>
  <si>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</si>
  <si>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</si>
  <si>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</si>
  <si>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</si>
  <si>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</si>
  <si>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</si>
  <si>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</si>
  <si>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</si>
  <si>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</si>
  <si>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</si>
  <si>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</si>
  <si>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</si>
  <si>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</si>
  <si>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</si>
  <si>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</si>
  <si>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</si>
  <si>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</si>
  <si>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</si>
  <si>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</si>
  <si>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</si>
  <si>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</si>
  <si>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</si>
  <si>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</si>
  <si>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</si>
  <si>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</si>
  <si>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</si>
  <si>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</si>
  <si>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</si>
  <si>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</si>
  <si>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</si>
  <si>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</si>
  <si>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</si>
  <si>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</si>
  <si>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</si>
  <si>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</si>
  <si>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</si>
  <si>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</si>
  <si>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</si>
  <si>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</si>
  <si>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</si>
  <si>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</si>
  <si>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</si>
  <si>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</si>
  <si>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</si>
  <si>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</si>
  <si>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</si>
  <si>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</si>
  <si>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</si>
  <si>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</si>
  <si>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</si>
  <si>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</si>
  <si>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</si>
  <si>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</si>
  <si>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</si>
  <si>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</si>
  <si>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</si>
  <si>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</si>
  <si>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</si>
  <si>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</si>
  <si>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</si>
  <si>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</si>
  <si>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</si>
  <si>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</si>
  <si>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</si>
  <si>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</si>
  <si>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</si>
  <si>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</si>
  <si>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</si>
  <si>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</si>
  <si>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</si>
  <si>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</si>
  <si>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</si>
  <si>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</si>
  <si>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</si>
  <si>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</si>
  <si>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</si>
  <si>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</si>
  <si>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</si>
  <si>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</si>
  <si>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</si>
  <si>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</si>
  <si>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</si>
  <si>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</si>
  <si>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</si>
  <si>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</si>
  <si>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</si>
  <si>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</si>
  <si>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</si>
  <si>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</si>
  <si>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</si>
  <si>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</si>
  <si>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</si>
  <si>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</si>
  <si>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</si>
  <si>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</si>
  <si>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</si>
  <si>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</si>
  <si>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</si>
  <si>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</si>
  <si>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</si>
  <si>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</si>
  <si>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</si>
  <si>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</si>
  <si>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</si>
  <si>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</si>
  <si>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</si>
  <si>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</si>
  <si>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</si>
  <si>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</si>
  <si>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</si>
  <si>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</si>
  <si>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</si>
  <si>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</si>
  <si>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</si>
  <si>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</si>
  <si>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</si>
  <si>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</si>
  <si>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</si>
  <si>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</si>
  <si>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</si>
  <si>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</si>
  <si>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</si>
  <si>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</si>
  <si>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</si>
  <si>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</si>
  <si>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</si>
  <si>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</si>
  <si>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</si>
  <si>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</si>
  <si>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</si>
  <si>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</si>
  <si>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</si>
  <si>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</si>
  <si>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</si>
  <si>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</si>
  <si>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</si>
  <si>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</si>
  <si>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</si>
  <si>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</si>
  <si>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</si>
  <si>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</si>
  <si>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</si>
  <si>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</si>
  <si>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</si>
  <si>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</si>
  <si>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</si>
  <si>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</si>
  <si>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</si>
  <si>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</si>
  <si>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</si>
  <si>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</si>
  <si>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</si>
  <si>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</si>
  <si>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</si>
  <si>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</si>
  <si>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</si>
  <si>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</si>
  <si>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</si>
  <si>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</si>
  <si>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</si>
  <si>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</si>
  <si>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</si>
  <si>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</si>
  <si>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</si>
  <si>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</si>
  <si>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</si>
  <si>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</si>
  <si>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</si>
  <si>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</si>
  <si>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</si>
  <si>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</si>
  <si>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</si>
  <si>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</si>
  <si>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</si>
  <si>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</si>
  <si>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</si>
  <si>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</si>
  <si>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</si>
  <si>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</si>
  <si>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</si>
  <si>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</si>
  <si>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</si>
  <si>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</si>
  <si>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</si>
  <si>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</si>
  <si>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</si>
  <si>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</si>
  <si>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</si>
  <si>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</si>
  <si>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</si>
  <si>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</si>
  <si>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</si>
  <si>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</si>
  <si>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</si>
  <si>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</si>
  <si>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</si>
  <si>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</si>
  <si>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</si>
  <si>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</si>
  <si>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</si>
  <si>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</si>
  <si>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</si>
  <si>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</si>
  <si>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</si>
  <si>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</si>
  <si>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</si>
  <si>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</si>
  <si>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</si>
  <si>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</si>
  <si>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</si>
  <si>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</si>
  <si>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</si>
  <si>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</si>
  <si>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</si>
  <si>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</si>
  <si>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</si>
  <si>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</si>
  <si>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</si>
  <si>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</si>
  <si>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</si>
  <si>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</si>
  <si>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</si>
  <si>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</si>
  <si>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</si>
  <si>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</si>
  <si>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</si>
  <si>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</si>
  <si>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</si>
  <si>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</si>
  <si>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</si>
  <si>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</si>
  <si>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</si>
  <si>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</si>
  <si>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</si>
  <si>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</si>
  <si>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</si>
  <si>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</si>
  <si>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</si>
  <si>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</si>
  <si>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</si>
  <si>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</si>
  <si>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</si>
  <si>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</si>
  <si>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</si>
  <si>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</si>
  <si>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</si>
  <si>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</si>
  <si>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</si>
  <si>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</si>
  <si>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</si>
  <si>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</si>
  <si>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</si>
  <si>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</si>
  <si>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</si>
  <si>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</si>
  <si>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</si>
  <si>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</si>
  <si>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</si>
  <si>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</si>
  <si>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</si>
  <si>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</si>
  <si>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</si>
  <si>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</si>
  <si>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</si>
  <si>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</si>
  <si>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</si>
  <si>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</si>
  <si>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</si>
  <si>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</si>
  <si>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</si>
  <si>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</si>
  <si>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</si>
  <si>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</si>
  <si>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</si>
  <si>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</si>
  <si>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</si>
  <si>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</si>
  <si>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</si>
  <si>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</si>
  <si>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</si>
  <si>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</si>
  <si>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</si>
  <si>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</si>
  <si>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</si>
  <si>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</si>
  <si>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</si>
  <si>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</si>
  <si>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</si>
  <si>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</si>
  <si>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</si>
  <si>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</si>
  <si>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</si>
  <si>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</si>
  <si>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</si>
  <si>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</si>
  <si>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</si>
  <si>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</si>
  <si>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</si>
  <si>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</si>
  <si>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</si>
  <si>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</si>
  <si>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</si>
  <si>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</si>
  <si>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</si>
  <si>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</si>
  <si>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</si>
  <si>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</si>
  <si>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</si>
  <si>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</si>
  <si>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</si>
  <si>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</si>
  <si>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</si>
  <si>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</si>
  <si>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</si>
  <si>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</si>
  <si>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</si>
  <si>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</si>
  <si>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</si>
  <si>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</si>
  <si>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</si>
  <si>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</si>
  <si>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</si>
  <si>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</si>
  <si>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</si>
  <si>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</si>
  <si>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</si>
  <si>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</si>
  <si>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</si>
  <si>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</si>
  <si>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</si>
  <si>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</si>
  <si>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</si>
  <si>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</si>
  <si>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</si>
  <si>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</si>
  <si>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</si>
  <si>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</si>
  <si>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</si>
  <si>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</si>
  <si>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</si>
  <si>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</si>
  <si>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</si>
  <si>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</si>
  <si>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</si>
  <si>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</si>
  <si>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</si>
  <si>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</si>
  <si>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</si>
  <si>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</si>
  <si>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</si>
  <si>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</si>
  <si>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</si>
  <si>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</si>
  <si>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</si>
  <si>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</si>
  <si>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</si>
  <si>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</si>
  <si>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</si>
  <si>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</si>
  <si>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</si>
  <si>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</si>
  <si>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</si>
  <si>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</si>
  <si>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</si>
  <si>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</si>
  <si>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</si>
  <si>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</si>
  <si>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</si>
  <si>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</si>
  <si>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</si>
  <si>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</si>
  <si>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</si>
  <si>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</si>
  <si>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</si>
  <si>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</si>
  <si>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</si>
  <si>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</si>
  <si>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</si>
  <si>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</si>
  <si>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</si>
  <si>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</si>
  <si>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</si>
  <si>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</si>
  <si>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</si>
  <si>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</si>
  <si>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</si>
  <si>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</si>
  <si>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</si>
  <si>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</si>
  <si>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</si>
  <si>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</si>
  <si>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</si>
  <si>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</si>
  <si>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</si>
  <si>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</si>
  <si>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</si>
  <si>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</si>
  <si>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</si>
  <si>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</si>
  <si>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</si>
  <si>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</si>
  <si>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</si>
  <si>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</si>
  <si>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</si>
  <si>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</si>
  <si>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</si>
  <si>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</si>
  <si>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</si>
  <si>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</si>
  <si>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</si>
  <si>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</si>
  <si>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</si>
  <si>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</si>
  <si>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</si>
  <si>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</si>
  <si>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</si>
  <si>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</si>
  <si>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</si>
  <si>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</si>
  <si>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</si>
  <si>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</si>
  <si>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</si>
  <si>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</si>
  <si>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</si>
  <si>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</si>
  <si>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</si>
  <si>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</si>
  <si>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</si>
  <si>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</si>
  <si>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</si>
  <si>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</si>
  <si>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</si>
  <si>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</si>
  <si>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</si>
  <si>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</si>
  <si>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</si>
  <si>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</si>
  <si>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</si>
  <si>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</si>
  <si>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</si>
  <si>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</si>
  <si>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</si>
  <si>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</si>
  <si>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</si>
  <si>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</si>
  <si>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</si>
  <si>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</si>
  <si>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</si>
  <si>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</si>
  <si>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</si>
  <si>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</si>
  <si>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</si>
  <si>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</si>
  <si>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</si>
  <si>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</si>
  <si>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</si>
  <si>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</si>
  <si>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</si>
  <si>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</si>
  <si>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</si>
  <si>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</si>
  <si>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</si>
  <si>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</si>
  <si>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</si>
  <si>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</si>
  <si>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</si>
  <si>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</si>
  <si>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</si>
  <si>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</si>
  <si>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</si>
  <si>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</si>
  <si>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</si>
  <si>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</si>
  <si>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</si>
  <si>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</si>
  <si>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</si>
  <si>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</si>
  <si>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</si>
  <si>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</si>
  <si>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</si>
  <si>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</si>
  <si>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</si>
  <si>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</si>
  <si>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</si>
  <si>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</si>
  <si>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</si>
  <si>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</si>
  <si>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</si>
  <si>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</si>
  <si>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</si>
  <si>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</si>
  <si>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</si>
  <si>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</si>
  <si>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</si>
  <si>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</si>
  <si>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</si>
  <si>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</si>
  <si>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</si>
  <si>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</si>
  <si>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</si>
  <si>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</si>
  <si>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</si>
  <si>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</si>
  <si>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</si>
  <si>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</si>
  <si>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</si>
  <si>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</si>
  <si>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</si>
  <si>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</si>
  <si>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</si>
  <si>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</si>
  <si>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</si>
  <si>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</si>
  <si>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</si>
  <si>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</si>
  <si>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</si>
  <si>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</si>
  <si>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</si>
  <si>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</si>
  <si>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</si>
  <si>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</si>
  <si>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</si>
  <si>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</si>
  <si>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</si>
  <si>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</si>
  <si>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</si>
  <si>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</si>
  <si>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</si>
  <si>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</si>
  <si>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</si>
  <si>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</si>
  <si>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</si>
  <si>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</si>
  <si>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</si>
  <si>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</si>
  <si>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</si>
  <si>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</si>
  <si>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</si>
  <si>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</si>
  <si>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</si>
  <si>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</si>
  <si>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</si>
  <si>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</si>
  <si>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</si>
  <si>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</si>
  <si>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</si>
  <si>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</si>
  <si>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</si>
  <si>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</si>
  <si>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</si>
  <si>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</si>
  <si>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</si>
  <si>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</si>
  <si>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</si>
  <si>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</si>
  <si>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</si>
  <si>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</si>
  <si>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</si>
  <si>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</si>
  <si>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</si>
  <si>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</si>
  <si>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</si>
  <si>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</si>
  <si>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</si>
  <si>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</si>
  <si>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</si>
  <si>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</si>
  <si>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</si>
  <si>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</si>
  <si>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</si>
  <si>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</si>
  <si>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</si>
  <si>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</si>
  <si>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</si>
  <si>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</si>
  <si>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</si>
  <si>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</si>
  <si>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</si>
  <si>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</si>
  <si>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</si>
  <si>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</si>
  <si>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</si>
  <si>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</si>
  <si>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</si>
  <si>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</si>
  <si>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</si>
  <si>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</si>
  <si>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</si>
  <si>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</si>
  <si>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</si>
  <si>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</si>
  <si>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</si>
  <si>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</si>
  <si>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</si>
  <si>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</si>
  <si>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</si>
  <si>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</si>
  <si>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</si>
  <si>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</si>
  <si>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</si>
  <si>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</si>
  <si>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</si>
  <si>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</si>
  <si>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</si>
  <si>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</si>
  <si>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</si>
  <si>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</si>
  <si>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</si>
  <si>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</si>
  <si>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</si>
  <si>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</si>
  <si>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</si>
  <si>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</si>
  <si>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</si>
  <si>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</si>
  <si>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</si>
  <si>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</si>
  <si>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</si>
  <si>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</si>
  <si>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</si>
  <si>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</si>
  <si>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</si>
  <si>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</si>
  <si>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</si>
  <si>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</si>
  <si>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</si>
  <si>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</si>
  <si>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</si>
  <si>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</si>
  <si>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</si>
  <si>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</si>
  <si>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</si>
  <si>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</si>
  <si>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</si>
  <si>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</si>
  <si>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</si>
  <si>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</si>
  <si>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</si>
  <si>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</si>
  <si>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</si>
  <si>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</si>
  <si>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</si>
  <si>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</si>
  <si>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</si>
  <si>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</si>
  <si>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</si>
  <si>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</si>
  <si>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</si>
  <si>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</si>
  <si>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</si>
  <si>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</si>
  <si>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</si>
  <si>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</si>
  <si>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</si>
  <si>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</si>
  <si>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</si>
  <si>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</si>
  <si>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</si>
  <si>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</si>
  <si>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</si>
  <si>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</si>
  <si>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</si>
  <si>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</si>
  <si>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</si>
  <si>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</si>
  <si>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</si>
  <si>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</si>
  <si>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</si>
  <si>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</si>
  <si>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</si>
  <si>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</si>
  <si>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</si>
  <si>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</si>
  <si>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</si>
  <si>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</si>
  <si>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</si>
  <si>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</si>
  <si>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</si>
  <si>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</si>
  <si>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</si>
  <si>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</si>
  <si>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</si>
  <si>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</si>
  <si>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</si>
  <si>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</si>
  <si>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</si>
  <si>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</si>
  <si>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</si>
  <si>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</si>
  <si>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</si>
  <si>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</si>
  <si>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</si>
  <si>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</si>
  <si>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</si>
  <si>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</si>
  <si>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</si>
  <si>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</si>
  <si>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</si>
  <si>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</si>
  <si>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</si>
  <si>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</si>
  <si>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</si>
  <si>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</si>
  <si>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</si>
  <si>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</si>
  <si>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</si>
  <si>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</si>
  <si>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</si>
  <si>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</si>
  <si>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</si>
  <si>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</si>
  <si>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</si>
  <si>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</si>
  <si>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</si>
  <si>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</si>
  <si>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</si>
  <si>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</si>
  <si>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</si>
  <si>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</si>
  <si>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</si>
  <si>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</si>
  <si>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</si>
  <si>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</si>
  <si>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</si>
  <si>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</si>
  <si>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</si>
  <si>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</si>
  <si>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</si>
  <si>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</si>
  <si>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</si>
  <si>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</si>
  <si>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</si>
  <si>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</si>
  <si>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</si>
  <si>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</si>
  <si>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</si>
  <si>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</si>
  <si>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</si>
  <si>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</si>
  <si>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</si>
  <si>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</si>
  <si>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</si>
  <si>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</si>
  <si>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</si>
  <si>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</si>
  <si>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</si>
  <si>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</si>
  <si>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</si>
  <si>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</si>
  <si>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</si>
  <si>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</si>
  <si>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</si>
  <si>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</si>
  <si>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</si>
  <si>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</si>
  <si>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</si>
  <si>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</si>
  <si>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</si>
  <si>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</si>
  <si>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</si>
  <si>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</si>
  <si>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</si>
  <si>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</si>
  <si>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</si>
  <si>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</si>
  <si>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</si>
  <si>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</si>
  <si>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</si>
  <si>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</si>
  <si>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</si>
  <si>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</si>
  <si>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</si>
  <si>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</si>
  <si>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</si>
  <si>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</si>
  <si>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</si>
  <si>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</si>
  <si>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</si>
  <si>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</si>
  <si>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</si>
  <si>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</si>
  <si>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</si>
  <si>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</si>
  <si>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</si>
  <si>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</si>
  <si>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</si>
  <si>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</si>
  <si>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</si>
  <si>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</si>
  <si>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</si>
  <si>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</si>
  <si>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</si>
  <si>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</si>
  <si>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</si>
  <si>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</si>
  <si>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</si>
  <si>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</si>
  <si>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</si>
  <si>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</si>
  <si>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</si>
  <si>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</si>
  <si>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</si>
  <si>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</si>
  <si>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</si>
  <si>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</si>
  <si>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</si>
  <si>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</si>
  <si>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</si>
  <si>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</si>
  <si>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</si>
  <si>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</si>
  <si>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</si>
  <si>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</si>
  <si>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</si>
  <si>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</si>
  <si>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</si>
  <si>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</si>
  <si>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</si>
  <si>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</si>
  <si>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</si>
  <si>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</si>
  <si>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</si>
  <si>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</si>
  <si>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</si>
  <si>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</si>
  <si>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</si>
  <si>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</si>
  <si>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</si>
  <si>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</si>
  <si>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</si>
  <si>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</si>
  <si>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</si>
  <si>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</si>
  <si>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</si>
  <si>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</si>
  <si>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</si>
  <si>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</si>
  <si>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</si>
  <si>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</si>
  <si>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</si>
  <si>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</si>
  <si>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</si>
  <si>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</si>
  <si>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</si>
  <si>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</si>
  <si>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</si>
  <si>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</si>
  <si>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</si>
  <si>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</si>
  <si>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</si>
  <si>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</si>
  <si>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</si>
  <si>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</si>
  <si>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</si>
  <si>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</si>
  <si>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</si>
  <si>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</si>
  <si>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</si>
  <si>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</si>
  <si>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</si>
  <si>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</si>
  <si>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</si>
  <si>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</si>
  <si>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</si>
  <si>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</si>
  <si>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</si>
  <si>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</si>
  <si>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</si>
  <si>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</si>
  <si>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</si>
  <si>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</si>
  <si>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</si>
  <si>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</si>
  <si>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</si>
  <si>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</si>
  <si>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</si>
  <si>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</si>
  <si>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</si>
  <si>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</si>
  <si>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</si>
  <si>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</si>
  <si>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</si>
  <si>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</si>
  <si>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</si>
  <si>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</si>
  <si>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</si>
  <si>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</si>
  <si>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</si>
  <si>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</si>
  <si>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</si>
  <si>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</si>
  <si>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</si>
  <si>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</si>
  <si>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</si>
  <si>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</si>
  <si>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</si>
  <si>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</si>
  <si>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</si>
  <si>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</si>
  <si>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</si>
  <si>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</si>
  <si>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</si>
  <si>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</si>
  <si>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</si>
  <si>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</si>
  <si>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</si>
  <si>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</si>
  <si>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</si>
  <si>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</si>
  <si>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</si>
  <si>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</si>
  <si>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</si>
  <si>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</si>
  <si>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</si>
  <si>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</si>
  <si>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</si>
  <si>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</si>
  <si>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</si>
  <si>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</si>
  <si>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</si>
  <si>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</si>
  <si>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</si>
  <si>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</si>
  <si>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</si>
  <si>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</si>
  <si>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</si>
  <si>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</si>
  <si>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</si>
  <si>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</si>
  <si>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</si>
  <si>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</si>
  <si>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</si>
  <si>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</si>
  <si>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</si>
  <si>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</si>
  <si>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</si>
  <si>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</si>
  <si>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</si>
  <si>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</si>
  <si>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</si>
  <si>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</si>
  <si>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</si>
  <si>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</si>
  <si>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</si>
  <si>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</si>
  <si>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</si>
  <si>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</si>
  <si>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</si>
  <si>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</si>
  <si>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</si>
  <si>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</si>
  <si>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</si>
  <si>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</si>
  <si>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</si>
  <si>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</si>
  <si>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</si>
  <si>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</si>
  <si>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</si>
  <si>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</si>
  <si>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</si>
  <si>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</si>
  <si>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</si>
  <si>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</si>
  <si>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</si>
  <si>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</si>
  <si>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</si>
  <si>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</si>
  <si>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</si>
  <si>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</si>
  <si>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</si>
  <si>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</si>
  <si>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</si>
  <si>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</si>
  <si>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</si>
  <si>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</si>
  <si>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</si>
  <si>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</si>
  <si>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</si>
  <si>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</si>
  <si>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</si>
  <si>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</si>
  <si>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</si>
  <si>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</si>
  <si>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</si>
  <si>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</si>
  <si>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</si>
  <si>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</si>
  <si>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</si>
  <si>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</si>
  <si>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</si>
  <si>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</si>
  <si>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</si>
  <si>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</si>
  <si>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</si>
  <si>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</si>
  <si>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</si>
  <si>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</si>
  <si>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</si>
  <si>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</si>
  <si>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</si>
  <si>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</si>
  <si>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</si>
  <si>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</si>
  <si>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</si>
  <si>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</si>
  <si>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</si>
  <si>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</si>
  <si>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</si>
  <si>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</si>
  <si>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</si>
  <si>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</si>
  <si>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</si>
  <si>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</si>
  <si>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</si>
  <si>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</si>
  <si>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</si>
  <si>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</si>
  <si>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</si>
  <si>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</si>
  <si>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</si>
  <si>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</si>
  <si>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</si>
  <si>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</si>
  <si>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</si>
  <si>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</si>
  <si>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</si>
  <si>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</si>
  <si>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</si>
  <si>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</si>
  <si>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</si>
  <si>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</si>
  <si>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</si>
  <si>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</si>
  <si>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</si>
  <si>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</si>
  <si>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</si>
  <si>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</si>
  <si>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</si>
  <si>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</si>
  <si>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</si>
  <si>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</si>
  <si>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</si>
  <si>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</si>
  <si>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</si>
  <si>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</si>
  <si>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</si>
  <si>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</si>
  <si>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</si>
  <si>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</si>
  <si>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</si>
  <si>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</si>
  <si>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</si>
  <si>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</si>
  <si>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</si>
  <si>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</si>
  <si>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</si>
  <si>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</si>
  <si>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</si>
  <si>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</si>
  <si>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</si>
  <si>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</si>
  <si>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</si>
  <si>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</si>
  <si>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</si>
  <si>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</si>
  <si>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</si>
  <si>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</si>
  <si>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</si>
  <si>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</si>
  <si>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</si>
  <si>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</si>
  <si>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</si>
  <si>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</si>
  <si>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</si>
  <si>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</si>
  <si>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</si>
  <si>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</si>
  <si>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</si>
  <si>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</si>
  <si>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</si>
  <si>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</si>
  <si>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</si>
  <si>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</si>
  <si>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</si>
  <si>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</si>
  <si>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</si>
  <si>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</si>
  <si>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</si>
  <si>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</si>
  <si>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</si>
  <si>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</si>
  <si>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</si>
  <si>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</si>
  <si>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</si>
  <si>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</si>
  <si>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</si>
  <si>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</si>
  <si>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</si>
  <si>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</si>
  <si>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</si>
  <si>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</si>
  <si>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</si>
  <si>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</si>
  <si>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</si>
  <si>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</si>
  <si>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</si>
  <si>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</si>
  <si>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</si>
  <si>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</si>
  <si>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</si>
  <si>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</si>
  <si>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</si>
  <si>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</si>
  <si>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</si>
  <si>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</si>
  <si>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</si>
  <si>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</si>
  <si>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</si>
  <si>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</si>
  <si>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</si>
  <si>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</si>
  <si>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</si>
  <si>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</si>
  <si>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</si>
  <si>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</si>
  <si>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</si>
  <si>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</si>
  <si>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</si>
  <si>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</si>
  <si>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</si>
  <si>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</si>
  <si>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</si>
  <si>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</si>
  <si>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</si>
  <si>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</si>
  <si>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</si>
  <si>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</si>
  <si>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</si>
  <si>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</si>
  <si>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</si>
  <si>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</si>
  <si>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</si>
  <si>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</si>
  <si>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</si>
  <si>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</si>
  <si>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</si>
  <si>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</si>
  <si>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</si>
  <si>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</si>
  <si>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</si>
  <si>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</si>
  <si>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</si>
  <si>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</si>
  <si>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</si>
  <si>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</si>
  <si>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</si>
  <si>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</si>
  <si>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</si>
  <si>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</si>
  <si>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</si>
  <si>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</si>
  <si>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</si>
  <si>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</si>
  <si>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</si>
  <si>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</si>
  <si>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</si>
  <si>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</si>
  <si>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</si>
  <si>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</si>
  <si>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</si>
  <si>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</si>
  <si>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</si>
  <si>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</si>
  <si>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</si>
  <si>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</si>
  <si>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</si>
  <si>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</si>
  <si>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</si>
  <si>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</si>
  <si>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</si>
  <si>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</si>
  <si>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</si>
  <si>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</si>
  <si>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</si>
  <si>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</si>
  <si>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</si>
  <si>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</si>
  <si>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</si>
  <si>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</si>
  <si>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</si>
  <si>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</si>
  <si>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</si>
  <si>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</si>
  <si>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</si>
  <si>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</si>
  <si>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</si>
  <si>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</si>
  <si>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</si>
  <si>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</si>
  <si>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</si>
  <si>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</si>
  <si>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</si>
  <si>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</si>
  <si>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</si>
  <si>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</si>
  <si>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</si>
  <si>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</si>
  <si>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</si>
  <si>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</si>
  <si>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</si>
  <si>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</si>
  <si>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</si>
  <si>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</si>
  <si>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</si>
  <si>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</si>
  <si>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</si>
  <si>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</si>
  <si>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</si>
  <si>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</si>
  <si>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</si>
  <si>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</si>
  <si>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</si>
  <si>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</si>
  <si>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</si>
  <si>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</si>
  <si>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</si>
  <si>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</si>
  <si>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</si>
  <si>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</si>
  <si>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</si>
  <si>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</si>
  <si>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</si>
  <si>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</si>
  <si>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</si>
  <si>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</si>
  <si>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</si>
  <si>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</si>
  <si>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</si>
  <si>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</si>
  <si>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</si>
  <si>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</si>
  <si>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</si>
  <si>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</si>
  <si>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</si>
  <si>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</si>
  <si>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</si>
  <si>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</si>
  <si>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</si>
  <si>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</si>
  <si>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</si>
  <si>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</si>
  <si>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</si>
  <si>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</si>
  <si>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</si>
  <si>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</si>
  <si>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</si>
  <si>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</si>
  <si>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</si>
  <si>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</si>
  <si>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</si>
  <si>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</si>
  <si>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</si>
  <si>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</si>
  <si>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</si>
  <si>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</si>
  <si>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</si>
  <si>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</si>
  <si>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</si>
  <si>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</si>
  <si>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</si>
  <si>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</si>
  <si>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</si>
  <si>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</si>
  <si>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</si>
  <si>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</si>
  <si>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</si>
  <si>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</si>
  <si>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</si>
  <si>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</si>
  <si>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</si>
  <si>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</si>
  <si>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</si>
  <si>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</si>
  <si>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</si>
  <si>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</si>
  <si>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</si>
  <si>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</si>
  <si>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</si>
  <si>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</si>
  <si>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</si>
  <si>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</si>
  <si>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</si>
  <si>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</si>
  <si>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</si>
  <si>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</si>
  <si>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</si>
  <si>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</si>
  <si>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</si>
  <si>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</si>
  <si>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</si>
  <si>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</si>
  <si>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</si>
  <si>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</si>
  <si>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</si>
  <si>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</si>
  <si>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</si>
  <si>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</si>
  <si>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</si>
  <si>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</si>
  <si>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</si>
  <si>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</si>
  <si>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</si>
  <si>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</si>
  <si>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</si>
  <si>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</si>
  <si>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</si>
  <si>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</si>
  <si>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</si>
  <si>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</si>
  <si>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</si>
  <si>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</si>
  <si>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</si>
  <si>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</si>
  <si>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</si>
  <si>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</si>
  <si>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</si>
  <si>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</si>
  <si>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</si>
  <si>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</si>
  <si>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</si>
  <si>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</si>
  <si>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</si>
  <si>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</si>
  <si>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</si>
  <si>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</si>
  <si>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</si>
  <si>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</si>
  <si>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</si>
  <si>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</si>
  <si>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</si>
  <si>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</si>
  <si>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</si>
  <si>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</si>
  <si>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</si>
  <si>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</si>
  <si>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</si>
  <si>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</si>
  <si>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</si>
  <si>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</si>
  <si>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</si>
  <si>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</si>
  <si>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</si>
  <si>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</si>
  <si>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</si>
  <si>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</si>
  <si>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</si>
  <si>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</si>
  <si>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</si>
  <si>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</si>
  <si>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</si>
  <si>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</si>
  <si>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</si>
  <si>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</si>
  <si>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</si>
  <si>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</si>
  <si>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</si>
  <si>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</si>
  <si>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</si>
  <si>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</si>
  <si>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</si>
  <si>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</si>
  <si>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</si>
  <si>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</si>
  <si>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</si>
  <si>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</si>
  <si>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</si>
  <si>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</si>
  <si>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</si>
  <si>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</si>
  <si>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</si>
  <si>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</si>
  <si>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</si>
  <si>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</si>
  <si>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</si>
  <si>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</si>
  <si>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</si>
  <si>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</si>
  <si>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</si>
  <si>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</si>
  <si>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</si>
  <si>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</si>
  <si>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</si>
  <si>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</si>
  <si>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</si>
  <si>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</si>
  <si>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</si>
  <si>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</si>
  <si>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</si>
  <si>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</si>
  <si>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</si>
  <si>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</si>
  <si>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</si>
  <si>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</si>
  <si>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</si>
  <si>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</si>
  <si>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</si>
  <si>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</si>
  <si>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</si>
  <si>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</si>
  <si>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</si>
  <si>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</si>
  <si>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</si>
  <si>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</si>
  <si>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</si>
  <si>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</si>
  <si>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</si>
  <si>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</si>
  <si>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</si>
  <si>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</si>
  <si>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</si>
  <si>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</si>
  <si>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</si>
  <si>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</si>
  <si>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</si>
  <si>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</si>
  <si>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</si>
  <si>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</si>
  <si>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</si>
  <si>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</si>
  <si>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</si>
  <si>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</si>
  <si>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</si>
  <si>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</si>
  <si>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</si>
  <si>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</si>
  <si>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</si>
  <si>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</si>
  <si>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</si>
  <si>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</si>
  <si>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</si>
  <si>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</si>
  <si>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</si>
  <si>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</si>
  <si>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</si>
  <si>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</si>
  <si>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</si>
  <si>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</si>
  <si>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</si>
  <si>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</si>
  <si>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</si>
  <si>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</si>
  <si>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</si>
  <si>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</si>
  <si>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</si>
  <si>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</si>
  <si>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</si>
  <si>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</si>
  <si>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</si>
  <si>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</si>
  <si>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</si>
  <si>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</si>
  <si>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</si>
  <si>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</si>
  <si>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</si>
  <si>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</si>
  <si>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</si>
  <si>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</si>
  <si>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</si>
  <si>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</si>
  <si>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</si>
  <si>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</si>
  <si>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</si>
  <si>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</si>
  <si>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</si>
  <si>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</si>
  <si>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</si>
  <si>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</si>
  <si>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</si>
  <si>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</si>
  <si>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</si>
  <si>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</si>
  <si>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</si>
  <si>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</si>
  <si>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</si>
  <si>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</si>
  <si>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</si>
  <si>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</si>
  <si>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</si>
  <si>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</si>
  <si>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</si>
  <si>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</si>
  <si>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</si>
  <si>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</si>
  <si>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</si>
  <si>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</si>
  <si>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</si>
  <si>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</si>
  <si>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</si>
  <si>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</si>
  <si>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</si>
  <si>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</si>
  <si>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</si>
  <si>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</si>
  <si>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</si>
  <si>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</si>
  <si>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</si>
  <si>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</si>
  <si>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</si>
  <si>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</si>
  <si>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</si>
  <si>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</si>
  <si>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</si>
  <si>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</si>
  <si>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</si>
  <si>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</si>
  <si>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</si>
  <si>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</si>
  <si>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</si>
  <si>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</si>
  <si>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</si>
  <si>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</si>
  <si>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</si>
  <si>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</si>
  <si>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</si>
  <si>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</si>
  <si>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</si>
  <si>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</si>
  <si>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</si>
  <si>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</si>
  <si>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</si>
  <si>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</si>
  <si>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</si>
  <si>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</si>
  <si>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</si>
  <si>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</si>
  <si>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</si>
  <si>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</si>
  <si>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</si>
  <si>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</si>
  <si>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</si>
  <si>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</si>
  <si>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</si>
  <si>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</si>
  <si>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</si>
  <si>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</si>
  <si>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</si>
  <si>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</si>
  <si>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</si>
  <si>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</si>
  <si>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</si>
  <si>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</si>
  <si>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</si>
  <si>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</si>
  <si>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</si>
  <si>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</si>
  <si>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</si>
  <si>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</si>
  <si>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</si>
  <si>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</si>
  <si>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</si>
  <si>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</si>
  <si>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</si>
  <si>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</si>
  <si>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</si>
  <si>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</si>
  <si>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</si>
  <si>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</si>
  <si>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</si>
  <si>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</si>
  <si>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</si>
  <si>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</si>
  <si>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</si>
  <si>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</si>
  <si>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</si>
  <si>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</si>
  <si>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</si>
  <si>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</si>
  <si>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</si>
  <si>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</si>
  <si>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</si>
  <si>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</si>
  <si>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</si>
  <si>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</si>
  <si>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</si>
  <si>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</si>
  <si>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</si>
  <si>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</si>
  <si>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</si>
  <si>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</si>
  <si>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</si>
  <si>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</si>
  <si>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</si>
  <si>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</si>
  <si>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</si>
  <si>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</si>
  <si>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</si>
  <si>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</si>
  <si>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</si>
  <si>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</si>
  <si>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</si>
  <si>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</si>
  <si>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</si>
  <si>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</si>
  <si>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</si>
  <si>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</si>
  <si>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</si>
  <si>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</si>
  <si>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</si>
  <si>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</si>
  <si>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</si>
  <si>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</si>
  <si>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</si>
  <si>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</si>
  <si>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</si>
  <si>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</si>
  <si>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</si>
  <si>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</si>
  <si>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</si>
  <si>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</si>
  <si>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</si>
  <si>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</si>
  <si>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</si>
  <si>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</si>
  <si>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</si>
  <si>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</si>
  <si>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</si>
  <si>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</si>
  <si>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</si>
  <si>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</si>
  <si>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</si>
  <si>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</si>
  <si>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</si>
  <si>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</si>
  <si>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</si>
  <si>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</si>
  <si>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</si>
  <si>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</si>
  <si>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</si>
  <si>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</si>
  <si>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</si>
  <si>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</si>
  <si>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</si>
  <si>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</si>
  <si>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</si>
  <si>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</si>
  <si>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</si>
  <si>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</si>
  <si>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</si>
  <si>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</si>
  <si>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</si>
  <si>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</si>
  <si>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</si>
  <si>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</si>
  <si>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</si>
  <si>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</si>
  <si>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</si>
  <si>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</si>
  <si>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</si>
  <si>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</si>
  <si>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</si>
  <si>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</si>
  <si>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</si>
  <si>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</si>
  <si>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</si>
  <si>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</si>
  <si>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</si>
  <si>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</si>
  <si>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</si>
  <si>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</si>
  <si>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</si>
  <si>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</si>
  <si>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</si>
  <si>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</si>
  <si>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</si>
  <si>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</si>
  <si>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</si>
  <si>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</si>
  <si>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</si>
  <si>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</si>
  <si>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</si>
  <si>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</si>
  <si>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</si>
  <si>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</si>
  <si>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</si>
  <si>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</si>
  <si>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</si>
  <si>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</si>
  <si>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</si>
  <si>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</si>
  <si>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</si>
  <si>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</si>
  <si>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</si>
  <si>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</si>
  <si>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</si>
  <si>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</si>
  <si>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</si>
  <si>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</si>
  <si>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</si>
  <si>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</si>
  <si>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</si>
  <si>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</si>
  <si>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</si>
  <si>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</si>
  <si>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</si>
  <si>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</si>
  <si>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</si>
  <si>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</si>
  <si>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</si>
  <si>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</si>
  <si>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</si>
  <si>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</si>
  <si>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</si>
  <si>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</si>
  <si>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</si>
  <si>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</si>
  <si>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</si>
  <si>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</si>
  <si>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</si>
  <si>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</si>
  <si>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</si>
  <si>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</si>
  <si>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</si>
  <si>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</si>
  <si>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</si>
  <si>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</si>
  <si>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</si>
  <si>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</si>
  <si>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</si>
  <si>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</si>
  <si>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</si>
  <si>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</si>
  <si>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</si>
  <si>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</si>
  <si>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</si>
  <si>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</si>
  <si>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</si>
  <si>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</si>
  <si>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</si>
  <si>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</si>
  <si>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</si>
  <si>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</si>
  <si>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</si>
  <si>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</si>
  <si>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</si>
  <si>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</si>
  <si>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</si>
  <si>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</si>
  <si>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</si>
  <si>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</si>
  <si>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</si>
  <si>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</si>
  <si>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</si>
  <si>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</si>
  <si>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</si>
  <si>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</si>
  <si>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</si>
  <si>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</si>
  <si>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</si>
  <si>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</si>
  <si>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</si>
  <si>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</si>
  <si>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</si>
  <si>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</si>
  <si>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</si>
  <si>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</si>
  <si>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</si>
  <si>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</si>
  <si>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</si>
  <si>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</si>
  <si>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</si>
  <si>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</si>
  <si>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</si>
  <si>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</si>
  <si>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</si>
  <si>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</si>
  <si>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</si>
  <si>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</si>
  <si>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</si>
  <si>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</si>
  <si>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</si>
  <si>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</si>
  <si>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</si>
  <si>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</si>
  <si>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</si>
  <si>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</si>
  <si>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</si>
  <si>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</si>
  <si>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</si>
  <si>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</si>
  <si>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</si>
  <si>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</si>
  <si>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</si>
  <si>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</si>
  <si>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</si>
  <si>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</si>
  <si>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</si>
  <si>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</si>
  <si>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</si>
  <si>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</si>
  <si>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</si>
  <si>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</si>
  <si>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</si>
  <si>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</si>
  <si>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</si>
  <si>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</si>
  <si>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</si>
  <si>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</si>
  <si>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</si>
  <si>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</si>
  <si>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</si>
  <si>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</si>
  <si>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</si>
  <si>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</si>
  <si>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</si>
  <si>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</si>
  <si>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</si>
  <si>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</si>
  <si>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</si>
  <si>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</si>
  <si>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</si>
  <si>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</si>
  <si>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</si>
  <si>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</si>
  <si>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</si>
  <si>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</si>
  <si>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</si>
  <si>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</si>
  <si>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</si>
  <si>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</si>
  <si>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</si>
  <si>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</si>
  <si>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</si>
  <si>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</si>
  <si>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</si>
  <si>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</si>
  <si>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</si>
  <si>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</si>
  <si>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</si>
  <si>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</si>
  <si>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</si>
  <si>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</si>
  <si>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</si>
  <si>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</si>
  <si>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</si>
  <si>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</si>
  <si>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</si>
  <si>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</si>
  <si>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</si>
  <si>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</si>
  <si>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</si>
  <si>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</si>
  <si>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</si>
  <si>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</si>
  <si>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</si>
  <si>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</si>
  <si>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</si>
  <si>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</si>
  <si>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</si>
  <si>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</si>
  <si>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</si>
  <si>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</si>
  <si>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</si>
  <si>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</si>
  <si>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</si>
  <si>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</si>
  <si>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</si>
  <si>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</si>
  <si>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</si>
  <si>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</si>
  <si>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</si>
  <si>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</si>
  <si>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</si>
  <si>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</si>
  <si>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</si>
  <si>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</si>
  <si>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</si>
  <si>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</si>
  <si>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</si>
  <si>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</si>
  <si>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</si>
  <si>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</si>
  <si>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</si>
  <si>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</si>
  <si>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</si>
  <si>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</si>
  <si>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</si>
  <si>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</si>
  <si>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</si>
  <si>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</si>
  <si>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</si>
  <si>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</si>
  <si>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</si>
  <si>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</si>
  <si>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</si>
  <si>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</si>
  <si>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</si>
  <si>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</si>
  <si>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</si>
  <si>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</si>
  <si>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</si>
  <si>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</si>
  <si>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</si>
  <si>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</si>
  <si>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</si>
  <si>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</si>
  <si>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</si>
  <si>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</si>
  <si>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</si>
  <si>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</si>
  <si>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</si>
  <si>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</si>
  <si>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</si>
  <si>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</si>
  <si>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</si>
  <si>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</si>
  <si>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</si>
  <si>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</si>
  <si>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</si>
  <si>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</si>
  <si>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</si>
  <si>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</si>
  <si>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</si>
  <si>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</si>
  <si>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</si>
  <si>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</si>
  <si>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</si>
  <si>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</si>
  <si>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</si>
  <si>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</si>
  <si>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</si>
  <si>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</si>
  <si>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</si>
  <si>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</si>
  <si>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</si>
  <si>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</si>
  <si>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</si>
  <si>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</si>
  <si>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</si>
  <si>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</si>
  <si>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</si>
  <si>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</si>
  <si>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</si>
  <si>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</si>
  <si>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</si>
  <si>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</si>
  <si>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</si>
  <si>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</si>
  <si>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</si>
  <si>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</si>
  <si>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</si>
  <si>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</si>
  <si>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</si>
  <si>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</si>
  <si>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</si>
  <si>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</si>
  <si>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</si>
  <si>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</si>
  <si>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</si>
  <si>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</si>
  <si>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</si>
  <si>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</si>
  <si>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</si>
  <si>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</si>
  <si>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</si>
  <si>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</si>
  <si>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</si>
  <si>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</si>
  <si>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</si>
  <si>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</si>
  <si>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</si>
  <si>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</si>
  <si>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</si>
  <si>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</si>
  <si>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</si>
  <si>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</si>
  <si>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</si>
  <si>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</si>
  <si>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</si>
  <si>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</si>
  <si>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</si>
  <si>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</si>
  <si>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</si>
  <si>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</si>
  <si>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</si>
  <si>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</si>
  <si>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</si>
  <si>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</si>
  <si>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</si>
  <si>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</si>
  <si>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</si>
  <si>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</si>
  <si>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</si>
  <si>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</si>
  <si>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</si>
  <si>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</si>
  <si>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</si>
  <si>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</si>
  <si>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</si>
  <si>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</si>
  <si>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</si>
  <si>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</si>
  <si>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</si>
  <si>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</si>
  <si>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</si>
  <si>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</si>
  <si>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</si>
  <si>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</si>
  <si>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</si>
  <si>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</si>
  <si>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</si>
  <si>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</si>
  <si>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</si>
  <si>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</si>
  <si>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</si>
  <si>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</si>
  <si>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</si>
  <si>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</si>
  <si>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</si>
  <si>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</si>
  <si>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</si>
  <si>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</si>
  <si>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</si>
  <si>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</si>
  <si>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</si>
  <si>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</si>
  <si>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</si>
  <si>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</si>
  <si>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</si>
  <si>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</si>
  <si>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</si>
  <si>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</si>
  <si>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</si>
  <si>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</si>
  <si>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</si>
  <si>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</si>
  <si>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</si>
  <si>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</si>
  <si>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</si>
  <si>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</si>
  <si>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</si>
  <si>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</si>
  <si>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</si>
  <si>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</si>
  <si>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</si>
  <si>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</si>
  <si>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</si>
  <si>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</si>
  <si>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</si>
  <si>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</si>
  <si>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</si>
  <si>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</si>
  <si>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</si>
  <si>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</si>
  <si>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</si>
  <si>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</si>
  <si>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</si>
  <si>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</si>
  <si>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</si>
  <si>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</si>
  <si>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</si>
  <si>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</si>
  <si>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</si>
  <si>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</si>
  <si>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</si>
  <si>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</si>
  <si>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</si>
  <si>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</si>
  <si>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</si>
  <si>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</si>
  <si>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</si>
  <si>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</si>
  <si>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</si>
  <si>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</si>
  <si>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</si>
  <si>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</si>
  <si>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</si>
  <si>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</si>
  <si>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</si>
  <si>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</si>
  <si>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</si>
  <si>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</si>
  <si>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</si>
  <si>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</si>
  <si>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</si>
  <si>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</si>
  <si>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</si>
  <si>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</si>
  <si>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</si>
  <si>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</si>
  <si>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</si>
  <si>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</si>
  <si>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</si>
  <si>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</si>
  <si>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</si>
  <si>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</si>
  <si>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</si>
  <si>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</si>
  <si>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</si>
  <si>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</si>
  <si>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</si>
  <si>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</si>
  <si>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</si>
  <si>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</si>
  <si>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</si>
  <si>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</si>
  <si>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</si>
  <si>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</si>
  <si>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</si>
  <si>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</si>
  <si>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</si>
  <si>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</si>
  <si>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</si>
  <si>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</si>
  <si>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</si>
  <si>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</si>
  <si>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</si>
  <si>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</si>
  <si>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</si>
  <si>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</si>
  <si>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</si>
  <si>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</si>
  <si>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</si>
  <si>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</si>
  <si>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</si>
  <si>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</si>
  <si>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</si>
  <si>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</si>
  <si>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</si>
  <si>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</si>
  <si>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</si>
  <si>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</si>
  <si>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</si>
  <si>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</si>
  <si>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</si>
  <si>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</si>
  <si>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</si>
  <si>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</si>
  <si>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</si>
  <si>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</si>
  <si>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</si>
  <si>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</si>
  <si>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</si>
  <si>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</si>
  <si>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</si>
  <si>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</si>
  <si>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</si>
  <si>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</si>
  <si>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</si>
  <si>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</si>
  <si>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</si>
  <si>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</si>
  <si>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</si>
  <si>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</si>
  <si>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</si>
  <si>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</si>
  <si>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</si>
  <si>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</si>
  <si>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</si>
  <si>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</si>
  <si>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</si>
  <si>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</si>
  <si>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</si>
  <si>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</si>
  <si>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</si>
  <si>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</si>
  <si>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</si>
  <si>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</si>
  <si>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</si>
  <si>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</si>
  <si>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</si>
  <si>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</si>
  <si>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</si>
  <si>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</si>
  <si>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</si>
  <si>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</si>
  <si>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</si>
  <si>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</si>
  <si>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</si>
  <si>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</si>
  <si>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</si>
  <si>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</si>
  <si>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</si>
  <si>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</si>
  <si>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</si>
  <si>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</si>
  <si>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</si>
  <si>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</si>
  <si>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</si>
  <si>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</si>
  <si>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</si>
  <si>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</si>
  <si>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</si>
  <si>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</si>
  <si>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</si>
  <si>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</si>
  <si>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</si>
  <si>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</si>
  <si>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</si>
  <si>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</si>
  <si>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</si>
  <si>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</si>
  <si>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</si>
  <si>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</si>
  <si>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</si>
  <si>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</si>
  <si>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</si>
  <si>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</si>
  <si>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</si>
  <si>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</si>
  <si>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</si>
  <si>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</si>
  <si>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</si>
  <si>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</si>
  <si>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</si>
  <si>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</si>
  <si>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</si>
  <si>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</si>
  <si>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</si>
  <si>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</si>
  <si>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</si>
  <si>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</si>
  <si>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</si>
  <si>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</si>
  <si>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</si>
  <si>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</si>
  <si>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</si>
  <si>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</si>
  <si>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</si>
  <si>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</si>
  <si>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</si>
  <si>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</si>
  <si>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</si>
  <si>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</si>
  <si>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</si>
  <si>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</si>
  <si>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</si>
  <si>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</si>
  <si>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</si>
  <si>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</si>
  <si>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</si>
  <si>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</si>
  <si>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</si>
  <si>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</si>
  <si>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</si>
  <si>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</si>
  <si>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</si>
  <si>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</si>
  <si>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</si>
  <si>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</si>
  <si>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</si>
  <si>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</si>
  <si>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</si>
  <si>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</si>
  <si>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</si>
  <si>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</si>
  <si>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</si>
  <si>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</si>
  <si>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</si>
  <si>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</si>
  <si>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</si>
  <si>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</si>
  <si>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</si>
  <si>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</si>
  <si>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</si>
  <si>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</si>
  <si>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</si>
  <si>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</si>
  <si>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</si>
  <si>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</si>
  <si>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</si>
  <si>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</si>
  <si>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</si>
  <si>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</si>
  <si>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</si>
  <si>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</si>
  <si>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</si>
  <si>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</si>
  <si>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</si>
  <si>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</si>
  <si>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</si>
  <si>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</si>
  <si>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</si>
  <si>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</si>
  <si>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</si>
  <si>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</si>
  <si>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</si>
  <si>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</si>
  <si>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</si>
  <si>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</si>
  <si>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</si>
  <si>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</si>
  <si>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</si>
  <si>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</si>
  <si>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</si>
  <si>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</si>
  <si>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</si>
  <si>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</si>
  <si>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</si>
  <si>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</si>
  <si>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</si>
  <si>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</si>
  <si>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</si>
  <si>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</si>
  <si>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</si>
  <si>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</si>
  <si>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</si>
  <si>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</si>
  <si>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</si>
  <si>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</si>
  <si>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</si>
  <si>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</si>
  <si>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</si>
  <si>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</si>
  <si>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</si>
  <si>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</si>
  <si>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</si>
  <si>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</si>
  <si>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</si>
  <si>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</si>
  <si>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</si>
  <si>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</si>
  <si>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</si>
  <si>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</si>
  <si>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</si>
  <si>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</si>
  <si>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</si>
  <si>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</si>
  <si>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</si>
  <si>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</si>
  <si>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</si>
  <si>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</si>
  <si>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</si>
  <si>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</si>
  <si>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</si>
  <si>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</si>
  <si>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</si>
  <si>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</si>
  <si>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</si>
  <si>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</si>
  <si>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</si>
  <si>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</si>
  <si>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</si>
  <si>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</si>
  <si>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</si>
  <si>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</si>
  <si>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</si>
  <si>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</si>
  <si>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</si>
  <si>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</si>
  <si>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</si>
  <si>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</si>
  <si>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</si>
  <si>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</si>
  <si>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</si>
  <si>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</si>
  <si>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</si>
  <si>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</si>
  <si>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</si>
  <si>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</si>
  <si>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</si>
  <si>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</si>
  <si>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</si>
  <si>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</si>
  <si>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</si>
  <si>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</si>
  <si>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</si>
  <si>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</si>
  <si>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</si>
  <si>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</si>
  <si>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</si>
  <si>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</si>
  <si>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</si>
  <si>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</si>
  <si>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</si>
  <si>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</si>
  <si>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</si>
  <si>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</si>
  <si>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</si>
  <si>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</si>
  <si>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</si>
  <si>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</si>
  <si>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</si>
  <si>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</si>
  <si>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</si>
  <si>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</si>
  <si>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</si>
  <si>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</si>
  <si>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</si>
  <si>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</si>
  <si>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</si>
  <si>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</si>
  <si>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</si>
  <si>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</si>
  <si>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</si>
  <si>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</si>
  <si>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</si>
  <si>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</si>
  <si>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</si>
  <si>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</si>
  <si>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</si>
  <si>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</si>
  <si>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</si>
  <si>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</si>
  <si>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</si>
  <si>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</si>
  <si>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</si>
  <si>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</si>
  <si>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</si>
  <si>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</si>
  <si>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</si>
  <si>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</si>
  <si>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</si>
  <si>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</si>
  <si>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</si>
  <si>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</si>
  <si>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</si>
  <si>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</si>
  <si>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</si>
  <si>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</si>
  <si>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</si>
  <si>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</si>
  <si>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</si>
  <si>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</si>
  <si>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</si>
  <si>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</si>
  <si>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</si>
  <si>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</si>
  <si>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</si>
  <si>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</si>
  <si>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</si>
  <si>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</si>
  <si>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</si>
  <si>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</si>
  <si>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</si>
  <si>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</si>
  <si>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</si>
  <si>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</si>
  <si>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</si>
  <si>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</si>
  <si>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</si>
  <si>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</si>
  <si>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</si>
  <si>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</si>
  <si>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</si>
  <si>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</si>
  <si>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</si>
  <si>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</si>
  <si>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</si>
  <si>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</si>
  <si>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</si>
  <si>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</si>
  <si>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</si>
  <si>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</si>
  <si>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</si>
  <si>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</si>
  <si>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</si>
  <si>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</si>
  <si>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</si>
  <si>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</si>
  <si>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</si>
  <si>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</si>
  <si>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</si>
  <si>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</si>
  <si>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</si>
  <si>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</si>
  <si>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</si>
  <si>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</si>
  <si>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</si>
  <si>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</si>
  <si>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</si>
  <si>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</si>
  <si>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</si>
  <si>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</si>
  <si>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</si>
  <si>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</si>
  <si>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</si>
  <si>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</si>
  <si>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</si>
  <si>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</si>
  <si>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</si>
  <si>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</si>
  <si>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</si>
  <si>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</si>
  <si>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</si>
  <si>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</si>
  <si>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</si>
  <si>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</si>
  <si>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</si>
  <si>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</si>
  <si>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</si>
  <si>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</si>
  <si>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</si>
  <si>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</si>
  <si>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</si>
  <si>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</si>
  <si>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</si>
  <si>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</si>
  <si>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</si>
  <si>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</si>
  <si>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</si>
  <si>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</si>
  <si>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</si>
  <si>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</si>
  <si>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</si>
  <si>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</si>
  <si>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</si>
  <si>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</si>
  <si>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</si>
  <si>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</si>
  <si>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</si>
  <si>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</si>
  <si>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</si>
  <si>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</si>
  <si>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</si>
  <si>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</si>
  <si>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</si>
  <si>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</si>
  <si>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</si>
  <si>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</si>
  <si>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</si>
  <si>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</si>
  <si>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</si>
  <si>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</si>
  <si>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</si>
  <si>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</si>
  <si>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</si>
  <si>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</si>
  <si>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</si>
  <si>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</si>
  <si>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</si>
  <si>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</si>
  <si>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</si>
  <si>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</si>
  <si>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</si>
  <si>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</si>
  <si>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</si>
  <si>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</si>
  <si>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</si>
  <si>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</si>
  <si>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</si>
  <si>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</si>
  <si>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</si>
  <si>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</si>
  <si>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</si>
  <si>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</si>
  <si>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</si>
  <si>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</si>
  <si>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</si>
  <si>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</si>
  <si>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</si>
  <si>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</si>
  <si>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</si>
  <si>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</si>
  <si>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</si>
  <si>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</si>
  <si>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</si>
  <si>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</si>
  <si>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</si>
  <si>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</si>
  <si>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</si>
  <si>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</si>
  <si>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</si>
  <si>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</si>
  <si>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</si>
  <si>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</si>
  <si>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</si>
  <si>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</si>
  <si>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</si>
  <si>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</si>
  <si>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</si>
  <si>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</si>
  <si>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</si>
  <si>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</si>
  <si>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</si>
  <si>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</si>
  <si>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</si>
  <si>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</si>
  <si>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</si>
  <si>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</si>
  <si>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</si>
  <si>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</si>
  <si>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</si>
  <si>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</si>
  <si>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</si>
  <si>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</si>
  <si>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</si>
  <si>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</si>
  <si>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</si>
  <si>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</si>
  <si>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</si>
  <si>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</si>
  <si>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</si>
  <si>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</si>
  <si>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</si>
  <si>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</si>
  <si>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</si>
  <si>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</si>
  <si>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</si>
  <si>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</si>
  <si>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</si>
  <si>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</si>
  <si>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</si>
  <si>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</si>
  <si>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</si>
  <si>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</si>
  <si>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</si>
  <si>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</si>
  <si>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</si>
  <si>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</si>
  <si>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</si>
  <si>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</si>
  <si>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</si>
  <si>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</si>
  <si>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</si>
  <si>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</si>
  <si>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</si>
  <si>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</si>
  <si>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</si>
  <si>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</si>
  <si>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</si>
  <si>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</si>
  <si>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</si>
  <si>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</si>
  <si>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</si>
  <si>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</si>
  <si>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</si>
  <si>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</si>
  <si>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</si>
  <si>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</si>
  <si>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</si>
  <si>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</si>
  <si>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</si>
  <si>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</si>
  <si>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</si>
  <si>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</si>
  <si>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</si>
  <si>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</si>
  <si>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</si>
  <si>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</si>
  <si>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</si>
  <si>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</si>
  <si>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</si>
  <si>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</si>
  <si>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</si>
  <si>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</si>
  <si>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</si>
  <si>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</si>
  <si>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</si>
  <si>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</si>
  <si>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</si>
  <si>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</si>
  <si>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</si>
  <si>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</si>
  <si>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</si>
  <si>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</si>
  <si>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</si>
  <si>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</si>
  <si>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</si>
  <si>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</si>
  <si>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</si>
  <si>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</si>
  <si>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</si>
  <si>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</si>
  <si>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</si>
  <si>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</si>
  <si>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</si>
  <si>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</si>
  <si>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</si>
  <si>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</si>
  <si>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</si>
  <si>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</si>
  <si>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</si>
  <si>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</si>
  <si>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</si>
  <si>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</si>
  <si>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</si>
  <si>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</si>
  <si>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</si>
  <si>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</si>
  <si>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</si>
  <si>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</si>
  <si>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</si>
  <si>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</si>
  <si>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</si>
  <si>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</si>
  <si>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</si>
  <si>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</si>
  <si>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</si>
  <si>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</si>
  <si>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</si>
  <si>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</si>
  <si>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</si>
  <si>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</si>
  <si>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</si>
  <si>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</si>
  <si>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</si>
  <si>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</si>
  <si>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</si>
  <si>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</si>
  <si>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</si>
  <si>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</si>
  <si>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</si>
  <si>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</si>
  <si>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</si>
  <si>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</si>
  <si>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</si>
  <si>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</si>
  <si>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</si>
  <si>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</si>
  <si>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</si>
  <si>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</si>
  <si>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</si>
  <si>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</si>
  <si>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</si>
  <si>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</si>
  <si>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</si>
  <si>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</si>
  <si>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</si>
  <si>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</si>
  <si>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</si>
  <si>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</si>
  <si>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</si>
  <si>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</si>
  <si>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</si>
  <si>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</si>
  <si>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</si>
  <si>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</si>
  <si>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</si>
  <si>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</si>
  <si>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</si>
  <si>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</si>
  <si>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</si>
  <si>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</si>
  <si>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</si>
  <si>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</si>
  <si>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</si>
  <si>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</si>
  <si>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</si>
  <si>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</si>
  <si>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</si>
  <si>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</si>
  <si>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</si>
  <si>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</si>
  <si>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</si>
  <si>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</si>
  <si>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</si>
  <si>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</si>
  <si>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</si>
  <si>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</si>
  <si>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</si>
  <si>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</si>
  <si>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</si>
  <si>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</si>
  <si>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</si>
  <si>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</si>
  <si>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</si>
  <si>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</si>
  <si>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</si>
  <si>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</si>
  <si>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</si>
  <si>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</si>
  <si>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</si>
  <si>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</si>
  <si>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</si>
  <si>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</si>
  <si>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</si>
  <si>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</si>
  <si>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</si>
  <si>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</si>
  <si>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</si>
  <si>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</si>
  <si>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</si>
  <si>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</si>
  <si>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</si>
  <si>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</si>
  <si>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</si>
  <si>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</si>
  <si>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</si>
  <si>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</si>
  <si>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</si>
  <si>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</si>
  <si>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</si>
  <si>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</si>
  <si>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</si>
  <si>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</si>
  <si>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</si>
  <si>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</si>
  <si>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</si>
  <si>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</si>
  <si>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</si>
  <si>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</si>
  <si>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</si>
  <si>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</si>
  <si>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</si>
  <si>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</si>
  <si>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</si>
  <si>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</si>
  <si>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</si>
  <si>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</si>
  <si>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</si>
  <si>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</si>
  <si>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</si>
  <si>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</si>
  <si>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</si>
  <si>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</si>
  <si>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</si>
  <si>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</si>
  <si>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</si>
  <si>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</si>
  <si>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</si>
  <si>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</si>
  <si>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</si>
  <si>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</si>
  <si>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</si>
  <si>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</si>
  <si>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</si>
  <si>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</si>
  <si>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</si>
  <si>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</si>
  <si>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</si>
  <si>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</si>
  <si>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</si>
  <si>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</si>
  <si>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</si>
  <si>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</si>
  <si>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</si>
  <si>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</si>
  <si>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</si>
  <si>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</si>
  <si>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</si>
  <si>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</si>
  <si>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</si>
  <si>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</si>
  <si>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</si>
  <si>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</si>
  <si>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</si>
  <si>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</si>
  <si>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</si>
  <si>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</si>
  <si>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</si>
  <si>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</si>
  <si>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</si>
  <si>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</si>
  <si>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</si>
  <si>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</si>
  <si>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</si>
  <si>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</si>
  <si>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</si>
  <si>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</si>
  <si>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</si>
  <si>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</si>
  <si>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</si>
  <si>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</si>
  <si>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</si>
  <si>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</si>
  <si>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</si>
  <si>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</si>
  <si>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</si>
  <si>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</si>
  <si>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</si>
  <si>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</si>
  <si>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</si>
  <si>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</si>
  <si>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</si>
  <si>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</si>
  <si>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</si>
  <si>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</si>
  <si>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</si>
  <si>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</si>
  <si>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</si>
  <si>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</si>
  <si>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</si>
  <si>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</si>
  <si>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</si>
  <si>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</si>
  <si>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</si>
  <si>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</si>
  <si>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</si>
  <si>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</si>
  <si>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</si>
  <si>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</si>
  <si>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</si>
  <si>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</si>
  <si>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</si>
  <si>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</si>
  <si>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</si>
  <si>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</si>
  <si>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</si>
  <si>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</si>
  <si>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</si>
  <si>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</si>
  <si>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</si>
  <si>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</si>
  <si>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</si>
  <si>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</si>
  <si>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</si>
  <si>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</si>
  <si>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</si>
  <si>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</si>
  <si>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</si>
  <si>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</si>
  <si>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</si>
  <si>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</si>
  <si>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</si>
  <si>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</si>
  <si>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</si>
  <si>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</si>
  <si>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</si>
  <si>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</si>
  <si>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</si>
  <si>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</si>
  <si>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</si>
  <si>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</si>
  <si>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</si>
  <si>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</si>
  <si>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</si>
  <si>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</si>
  <si>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</si>
  <si>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</si>
  <si>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</si>
  <si>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</si>
  <si>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</si>
  <si>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</si>
  <si>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</si>
  <si>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</si>
  <si>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</si>
  <si>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</si>
  <si>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</si>
  <si>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</si>
  <si>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</si>
  <si>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</si>
  <si>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</si>
  <si>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</si>
  <si>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</si>
  <si>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</si>
  <si>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</si>
  <si>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</si>
  <si>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</si>
  <si>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</si>
  <si>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</si>
  <si>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</si>
  <si>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</si>
  <si>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</si>
  <si>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</si>
  <si>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</si>
  <si>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</si>
  <si>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</si>
  <si>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</si>
  <si>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</si>
  <si>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</si>
  <si>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</si>
  <si>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</si>
  <si>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</si>
  <si>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</si>
  <si>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</si>
  <si>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</si>
  <si>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</si>
  <si>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</si>
  <si>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</si>
  <si>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</si>
  <si>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</si>
  <si>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</si>
  <si>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</si>
  <si>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</si>
  <si>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</si>
  <si>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</si>
  <si>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</si>
  <si>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</si>
  <si>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</si>
  <si>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</si>
  <si>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</si>
  <si>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</si>
  <si>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</si>
  <si>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</si>
  <si>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</si>
  <si>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</si>
  <si>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</si>
  <si>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</si>
  <si>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</si>
  <si>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</si>
  <si>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</si>
  <si>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</si>
  <si>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</si>
  <si>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</si>
  <si>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</si>
  <si>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</si>
  <si>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</si>
  <si>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</si>
  <si>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</si>
  <si>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</si>
  <si>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</si>
  <si>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</si>
  <si>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</si>
  <si>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</si>
  <si>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</si>
  <si>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</si>
  <si>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</si>
  <si>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</si>
  <si>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</si>
  <si>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</si>
  <si>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</si>
  <si>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</si>
  <si>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</si>
  <si>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</si>
  <si>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</si>
  <si>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</si>
  <si>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</si>
  <si>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</si>
  <si>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</si>
  <si>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</si>
  <si>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</si>
  <si>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</si>
  <si>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</si>
  <si>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</si>
  <si>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</si>
  <si>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</si>
  <si>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</si>
  <si>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</si>
  <si>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</si>
  <si>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</si>
  <si>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</si>
  <si>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</si>
  <si>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</si>
  <si>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</si>
  <si>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</si>
  <si>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</si>
  <si>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</si>
  <si>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</si>
  <si>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</si>
  <si>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</si>
  <si>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</si>
  <si>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</si>
  <si>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</si>
  <si>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</si>
  <si>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</si>
  <si>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</si>
  <si>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</si>
  <si>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</si>
  <si>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</si>
  <si>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</si>
  <si>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</si>
  <si>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</si>
  <si>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</si>
  <si>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</si>
  <si>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</si>
  <si>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</si>
  <si>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</si>
  <si>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</si>
  <si>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</si>
  <si>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</si>
  <si>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</si>
  <si>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</si>
  <si>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</si>
  <si>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</si>
  <si>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</si>
  <si>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</si>
  <si>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</si>
  <si>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</si>
  <si>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</si>
  <si>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</si>
  <si>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</si>
  <si>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</si>
  <si>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</si>
  <si>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</si>
  <si>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</si>
  <si>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</si>
  <si>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</si>
  <si>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</si>
  <si>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</si>
  <si>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</si>
  <si>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</si>
  <si>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</si>
  <si>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</si>
  <si>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</si>
  <si>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</si>
  <si>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</si>
  <si>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</si>
  <si>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</si>
  <si>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</si>
  <si>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</si>
  <si>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</si>
  <si>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</si>
  <si>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</si>
  <si>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</si>
  <si>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</si>
  <si>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</si>
  <si>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</si>
  <si>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</si>
  <si>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</si>
  <si>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</si>
  <si>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</si>
  <si>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</si>
  <si>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</si>
  <si>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</si>
  <si>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</si>
  <si>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</si>
  <si>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</si>
  <si>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</si>
  <si>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</si>
  <si>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</si>
  <si>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</si>
  <si>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</si>
  <si>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</si>
  <si>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</si>
  <si>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</si>
  <si>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</si>
  <si>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</si>
  <si>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</si>
  <si>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</si>
  <si>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</si>
  <si>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</si>
  <si>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</si>
  <si>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</si>
  <si>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</si>
  <si>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</si>
  <si>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</si>
  <si>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</si>
  <si>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</si>
  <si>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</si>
  <si>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</si>
  <si>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</si>
  <si>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</si>
  <si>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</si>
  <si>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</si>
  <si>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</si>
  <si>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</si>
  <si>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</si>
  <si>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</si>
  <si>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</si>
  <si>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</si>
  <si>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</si>
  <si>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</si>
  <si>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</si>
  <si>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</si>
  <si>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</si>
  <si>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</si>
  <si>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</si>
  <si>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</si>
  <si>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</si>
  <si>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</si>
  <si>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</si>
  <si>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</si>
  <si>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</si>
  <si>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</si>
  <si>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</si>
  <si>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</si>
  <si>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</si>
  <si>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</si>
  <si>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</si>
  <si>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</si>
  <si>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</si>
  <si>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</si>
  <si>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</si>
  <si>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</si>
  <si>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</si>
  <si>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</si>
  <si>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</si>
  <si>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</si>
  <si>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</si>
  <si>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</si>
  <si>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</si>
  <si>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</si>
  <si>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</si>
  <si>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</si>
  <si>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</si>
  <si>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</si>
  <si>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</si>
  <si>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</si>
  <si>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</si>
  <si>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</si>
  <si>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</si>
  <si>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</si>
  <si>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</si>
  <si>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</si>
  <si>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</si>
  <si>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</si>
  <si>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</si>
  <si>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</si>
  <si>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</si>
  <si>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</si>
  <si>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</si>
  <si>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</si>
  <si>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</si>
  <si>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</si>
  <si>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</si>
  <si>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</si>
  <si>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</si>
  <si>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</si>
  <si>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</si>
  <si>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</si>
  <si>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</si>
  <si>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</si>
  <si>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</si>
  <si>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</si>
  <si>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</si>
  <si>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</si>
  <si>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</si>
  <si>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</si>
  <si>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</si>
  <si>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</si>
  <si>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</si>
  <si>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</si>
  <si>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</si>
  <si>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</si>
  <si>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</si>
  <si>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</si>
  <si>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</si>
  <si>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</si>
  <si>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</si>
  <si>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</si>
  <si>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</si>
  <si>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</si>
  <si>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</si>
  <si>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</si>
  <si>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</si>
  <si>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</si>
  <si>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</si>
  <si>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</si>
  <si>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</si>
  <si>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</si>
  <si>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</si>
  <si>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</si>
  <si>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</si>
  <si>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</si>
  <si>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</si>
  <si>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</si>
  <si>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</si>
  <si>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</si>
  <si>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</si>
  <si>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</si>
  <si>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</si>
  <si>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</si>
  <si>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</si>
  <si>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</si>
  <si>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</si>
  <si>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</si>
  <si>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</si>
  <si>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</si>
  <si>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</si>
  <si>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</si>
  <si>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</si>
  <si>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</si>
  <si>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</si>
  <si>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</si>
  <si>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</si>
  <si>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</si>
  <si>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</si>
  <si>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</si>
  <si>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</si>
  <si>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</si>
  <si>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</si>
  <si>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</si>
  <si>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</si>
  <si>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</si>
  <si>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</si>
  <si>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</si>
  <si>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</si>
  <si>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</si>
  <si>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</si>
  <si>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</si>
  <si>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</si>
  <si>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</si>
  <si>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</si>
  <si>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</si>
  <si>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</si>
  <si>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</si>
  <si>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</si>
  <si>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</si>
  <si>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</si>
  <si>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</si>
  <si>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</si>
  <si>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</si>
  <si>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</si>
  <si>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</si>
  <si>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</si>
  <si>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</si>
  <si>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</si>
  <si>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</si>
  <si>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</si>
  <si>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</si>
  <si>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</si>
  <si>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</si>
  <si>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</si>
  <si>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</si>
  <si>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</si>
  <si>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</si>
  <si>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</si>
  <si>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</si>
  <si>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</si>
  <si>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</si>
  <si>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</si>
  <si>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</si>
  <si>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</si>
  <si>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</si>
  <si>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</si>
  <si>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</si>
  <si>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</si>
  <si>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</si>
  <si>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</si>
  <si>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</si>
  <si>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</si>
  <si>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</si>
  <si>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</si>
  <si>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</si>
  <si>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</si>
  <si>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</si>
  <si>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</si>
  <si>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</si>
  <si>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</si>
  <si>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</si>
  <si>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</si>
  <si>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</si>
  <si>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</si>
  <si>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</si>
  <si>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</si>
  <si>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</si>
  <si>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</si>
  <si>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</si>
  <si>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</si>
  <si>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</si>
  <si>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</si>
  <si>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</si>
  <si>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</si>
  <si>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</si>
  <si>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</si>
  <si>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</si>
  <si>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</si>
  <si>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</si>
  <si>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</si>
  <si>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</si>
  <si>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</si>
  <si>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</si>
  <si>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</si>
  <si>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</si>
  <si>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</si>
  <si>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</si>
  <si>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</si>
  <si>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</si>
  <si>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</si>
  <si>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</si>
  <si>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</si>
  <si>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</si>
  <si>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</si>
  <si>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</si>
  <si>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</si>
  <si>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</si>
  <si>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</si>
  <si>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</si>
  <si>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</si>
  <si>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</si>
  <si>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</si>
  <si>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</si>
  <si>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</si>
  <si>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</si>
  <si>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</si>
  <si>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</si>
  <si>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</si>
  <si>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</si>
  <si>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</si>
  <si>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</si>
  <si>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</si>
  <si>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</si>
  <si>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</si>
  <si>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</si>
  <si>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</si>
  <si>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</si>
  <si>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</si>
  <si>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</si>
  <si>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</si>
  <si>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</si>
  <si>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</si>
  <si>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</si>
  <si>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</si>
  <si>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</si>
  <si>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</si>
  <si>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</si>
  <si>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</si>
  <si>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</si>
  <si>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</si>
  <si>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</si>
  <si>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</si>
  <si>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</si>
  <si>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</si>
  <si>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</si>
  <si>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</si>
  <si>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</si>
  <si>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</si>
  <si>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</si>
  <si>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</si>
  <si>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</si>
  <si>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</si>
  <si>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</si>
  <si>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</si>
  <si>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</si>
  <si>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</si>
  <si>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</si>
  <si>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</si>
  <si>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</si>
  <si>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</si>
  <si>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</si>
  <si>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</si>
  <si>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</si>
  <si>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</si>
  <si>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</si>
  <si>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</si>
  <si>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</si>
  <si>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</si>
  <si>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</si>
  <si>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</si>
  <si>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</si>
  <si>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</si>
  <si>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</si>
  <si>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</si>
  <si>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</si>
  <si>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</si>
  <si>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</si>
  <si>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</si>
  <si>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</si>
  <si>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</si>
  <si>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</si>
  <si>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</si>
  <si>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</si>
  <si>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</si>
  <si>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</si>
  <si>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</si>
  <si>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</si>
  <si>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</si>
  <si>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</si>
  <si>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</si>
  <si>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</si>
  <si>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</si>
  <si>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</si>
  <si>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</si>
  <si>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</si>
  <si>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</si>
  <si>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</si>
  <si>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</si>
  <si>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</si>
  <si>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</si>
  <si>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</si>
  <si>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</si>
  <si>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</si>
  <si>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</si>
  <si>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</si>
  <si>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</si>
  <si>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</si>
  <si>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</si>
  <si>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</si>
  <si>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</si>
  <si>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</si>
  <si>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</si>
  <si>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</si>
  <si>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</si>
  <si>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</si>
  <si>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</si>
  <si>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</si>
  <si>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</si>
  <si>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</si>
  <si>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</si>
  <si>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</si>
  <si>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</si>
  <si>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</si>
  <si>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</si>
  <si>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</si>
  <si>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</si>
  <si>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</si>
  <si>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</si>
  <si>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</si>
  <si>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</si>
  <si>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</si>
  <si>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</si>
  <si>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</si>
  <si>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</si>
  <si>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</si>
  <si>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</si>
  <si>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</si>
  <si>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</si>
  <si>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</si>
  <si>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</si>
  <si>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</si>
  <si>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</si>
  <si>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</si>
  <si>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</si>
  <si>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</si>
  <si>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</si>
  <si>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</si>
  <si>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</si>
  <si>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</si>
  <si>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</si>
  <si>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</si>
  <si>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</si>
  <si>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</si>
  <si>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</si>
  <si>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</si>
  <si>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</si>
  <si>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</si>
  <si>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</si>
  <si>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</si>
  <si>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</si>
  <si>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</si>
  <si>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</si>
  <si>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</si>
  <si>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</si>
  <si>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</si>
  <si>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</si>
  <si>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</si>
  <si>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</si>
  <si>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</si>
  <si>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</si>
  <si>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</si>
  <si>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</si>
  <si>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</si>
  <si>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</si>
  <si>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</si>
  <si>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</si>
  <si>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</si>
  <si>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</si>
  <si>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</si>
  <si>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</si>
  <si>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</si>
  <si>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</si>
  <si>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</si>
  <si>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</si>
  <si>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</si>
  <si>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</si>
  <si>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</si>
  <si>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</si>
  <si>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</si>
  <si>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</si>
  <si>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</si>
  <si>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</si>
  <si>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</si>
  <si>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</si>
  <si>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</si>
  <si>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</si>
  <si>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</si>
  <si>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</si>
  <si>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</si>
  <si>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</si>
  <si>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</si>
  <si>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</si>
  <si>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</si>
  <si>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</si>
  <si>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</si>
  <si>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</si>
  <si>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</si>
  <si>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</si>
  <si>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</si>
  <si>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</si>
  <si>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</si>
  <si>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</si>
  <si>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</si>
  <si>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</si>
  <si>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</si>
  <si>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</si>
  <si>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</si>
  <si>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</si>
  <si>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</si>
  <si>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</si>
  <si>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</si>
  <si>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</si>
  <si>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</si>
  <si>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</si>
  <si>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</si>
  <si>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</si>
  <si>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</si>
  <si>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</si>
  <si>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</si>
  <si>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</si>
  <si>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</si>
  <si>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</si>
  <si>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</si>
  <si>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</si>
  <si>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</si>
  <si>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</si>
  <si>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</si>
  <si>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</si>
  <si>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</si>
  <si>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</si>
  <si>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</si>
  <si>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</si>
  <si>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</si>
  <si>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</si>
  <si>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</si>
  <si>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</si>
  <si>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</si>
  <si>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</si>
  <si>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</si>
  <si>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</si>
  <si>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</si>
  <si>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</si>
  <si>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</si>
  <si>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</si>
  <si>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</si>
  <si>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</si>
  <si>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</si>
  <si>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</si>
  <si>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</si>
  <si>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</si>
  <si>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</si>
  <si>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</si>
  <si>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</si>
  <si>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</si>
  <si>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</si>
  <si>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</si>
  <si>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</si>
  <si>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</si>
  <si>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</si>
  <si>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</si>
  <si>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</si>
  <si>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</si>
  <si>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</si>
  <si>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</si>
  <si>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</si>
  <si>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</si>
  <si>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</si>
  <si>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</si>
  <si>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</si>
  <si>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</si>
  <si>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</si>
  <si>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</si>
  <si>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</si>
  <si>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</si>
  <si>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</si>
  <si>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</si>
  <si>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</si>
  <si>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</si>
  <si>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</si>
  <si>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</si>
  <si>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</si>
  <si>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</si>
  <si>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</si>
  <si>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</si>
  <si>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</si>
  <si>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</si>
  <si>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</si>
  <si>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</si>
  <si>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</si>
  <si>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</si>
  <si>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</si>
  <si>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</si>
  <si>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</si>
  <si>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</si>
  <si>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</si>
  <si>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</si>
  <si>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</si>
  <si>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</si>
  <si>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</si>
  <si>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</si>
  <si>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</si>
  <si>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</si>
  <si>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</si>
  <si>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</si>
  <si>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</si>
  <si>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</si>
  <si>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</si>
  <si>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</si>
  <si>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</si>
  <si>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</si>
  <si>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</si>
  <si>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</si>
  <si>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</si>
  <si>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</si>
  <si>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</si>
  <si>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</si>
  <si>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</si>
  <si>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</si>
  <si>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</si>
  <si>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</si>
  <si>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</si>
  <si>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</si>
  <si>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</si>
  <si>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</si>
  <si>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</si>
  <si>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</si>
  <si>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</si>
  <si>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</si>
  <si>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</si>
  <si>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</si>
  <si>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</si>
  <si>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</si>
  <si>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</si>
  <si>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</si>
  <si>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</si>
  <si>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</si>
  <si>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</si>
  <si>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</si>
  <si>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</si>
  <si>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</si>
  <si>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</si>
  <si>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</si>
  <si>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</si>
  <si>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</si>
  <si>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</si>
  <si>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</si>
  <si>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</si>
  <si>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</si>
  <si>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</si>
  <si>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</si>
  <si>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</si>
  <si>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</si>
  <si>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</si>
  <si>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</si>
  <si>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</si>
  <si>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</si>
  <si>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</si>
  <si>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</si>
  <si>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</si>
  <si>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</si>
  <si>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</si>
  <si>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</si>
  <si>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</si>
  <si>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</si>
  <si>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</si>
  <si>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</si>
  <si>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</si>
  <si>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</si>
  <si>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</si>
  <si>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</si>
  <si>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</si>
  <si>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</si>
  <si>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</si>
  <si>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</si>
  <si>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</si>
  <si>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</si>
  <si>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</si>
  <si>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</si>
  <si>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</si>
  <si>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</si>
  <si>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</si>
  <si>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</si>
  <si>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</si>
  <si>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</si>
  <si>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</si>
  <si>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</si>
  <si>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</si>
  <si>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</si>
  <si>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</si>
  <si>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</si>
  <si>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</si>
  <si>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</si>
  <si>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</si>
  <si>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</si>
  <si>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</si>
  <si>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</si>
  <si>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</si>
  <si>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</si>
  <si>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</si>
  <si>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</si>
  <si>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</si>
  <si>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</si>
  <si>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</si>
  <si>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</si>
  <si>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</si>
  <si>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</si>
  <si>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</si>
  <si>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</si>
  <si>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</si>
  <si>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</si>
  <si>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</si>
  <si>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</si>
  <si>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</si>
  <si>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</si>
  <si>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</si>
  <si>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</si>
  <si>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</si>
  <si>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</si>
  <si>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</si>
  <si>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</si>
  <si>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</si>
  <si>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</si>
  <si>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</si>
  <si>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</si>
  <si>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</si>
  <si>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</si>
  <si>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</si>
  <si>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</si>
  <si>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</si>
  <si>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</si>
  <si>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</si>
  <si>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</si>
  <si>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</si>
  <si>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</si>
  <si>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</si>
  <si>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</si>
  <si>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</si>
  <si>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</si>
  <si>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</si>
  <si>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</si>
  <si>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</si>
  <si>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</si>
  <si>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</si>
  <si>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</si>
  <si>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</si>
  <si>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</si>
  <si>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</si>
  <si>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</si>
  <si>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</si>
  <si>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</si>
  <si>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</si>
  <si>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</si>
  <si>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</si>
  <si>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</si>
  <si>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</si>
  <si>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</si>
  <si>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</si>
  <si>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</si>
  <si>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</si>
  <si>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</si>
  <si>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</si>
  <si>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</si>
  <si>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</si>
  <si>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</si>
  <si>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</si>
  <si>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</si>
  <si>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</si>
  <si>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</si>
  <si>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</si>
  <si>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</si>
  <si>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</si>
  <si>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</si>
  <si>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</si>
  <si>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</si>
  <si>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</si>
  <si>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</si>
  <si>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</si>
  <si>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</si>
  <si>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</si>
  <si>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</si>
  <si>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</si>
  <si>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</si>
  <si>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</si>
  <si>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</si>
  <si>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</si>
  <si>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</si>
  <si>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</si>
  <si>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</si>
  <si>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</si>
  <si>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</si>
  <si>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</si>
  <si>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</si>
  <si>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</si>
  <si>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</si>
  <si>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</si>
  <si>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</si>
  <si>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</si>
  <si>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</si>
  <si>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</si>
  <si>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</si>
  <si>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</si>
  <si>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</si>
  <si>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</si>
  <si>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</si>
  <si>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</si>
  <si>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</si>
  <si>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</si>
  <si>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</si>
  <si>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</si>
  <si>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</si>
  <si>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</si>
  <si>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</si>
  <si>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</si>
  <si>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</si>
  <si>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</si>
  <si>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</si>
  <si>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</si>
  <si>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</si>
  <si>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</si>
  <si>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</si>
  <si>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</si>
  <si>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</si>
  <si>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</si>
  <si>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</si>
  <si>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</si>
  <si>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</si>
  <si>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</si>
  <si>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</si>
  <si>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</si>
  <si>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</si>
  <si>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</si>
  <si>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</si>
  <si>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</si>
  <si>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</si>
  <si>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</si>
  <si>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</si>
  <si>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</si>
  <si>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</si>
  <si>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</si>
  <si>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</si>
  <si>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</si>
  <si>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</si>
  <si>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</si>
  <si>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</si>
  <si>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</si>
  <si>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</si>
  <si>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</si>
  <si>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</si>
  <si>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</si>
  <si>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</si>
  <si>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</si>
  <si>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</si>
  <si>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</si>
  <si>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</si>
  <si>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</si>
  <si>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</si>
  <si>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</si>
  <si>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</si>
  <si>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</si>
  <si>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</si>
  <si>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</si>
  <si>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</si>
  <si>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</si>
  <si>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</si>
  <si>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</si>
  <si>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</si>
  <si>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</si>
  <si>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</si>
  <si>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</si>
  <si>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</si>
  <si>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</si>
  <si>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</si>
  <si>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</si>
  <si>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</si>
  <si>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</si>
  <si>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</si>
  <si>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</si>
  <si>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</si>
  <si>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</si>
  <si>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</si>
  <si>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</si>
  <si>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</si>
  <si>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</si>
  <si>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</si>
  <si>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</si>
  <si>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</si>
  <si>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</si>
  <si>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</si>
  <si>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</si>
  <si>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</si>
  <si>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</si>
  <si>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</si>
  <si>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</si>
  <si>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</si>
  <si>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</si>
  <si>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</si>
  <si>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</si>
  <si>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</si>
  <si>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</si>
  <si>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</si>
  <si>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</si>
  <si>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</si>
  <si>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</si>
  <si>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</si>
  <si>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</si>
  <si>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</si>
  <si>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</si>
  <si>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</si>
  <si>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</si>
  <si>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</si>
  <si>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</si>
  <si>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</si>
  <si>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</si>
  <si>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</si>
  <si>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</si>
  <si>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</si>
  <si>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</si>
  <si>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</si>
  <si>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</si>
  <si>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</si>
  <si>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</si>
  <si>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</si>
  <si>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</si>
  <si>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</si>
  <si>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</si>
  <si>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</si>
  <si>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</si>
  <si>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</si>
  <si>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</si>
  <si>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</si>
  <si>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</si>
  <si>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</si>
  <si>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</si>
  <si>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</si>
  <si>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</si>
  <si>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</si>
  <si>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</si>
  <si>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</si>
  <si>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</si>
  <si>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</si>
  <si>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</si>
  <si>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</si>
  <si>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</si>
  <si>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</si>
  <si>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</si>
  <si>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</si>
  <si>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</si>
  <si>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</si>
  <si>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</si>
  <si>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</si>
  <si>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</si>
  <si>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</si>
  <si>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</si>
  <si>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</si>
  <si>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</si>
  <si>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</si>
  <si>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</si>
  <si>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</si>
  <si>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</si>
  <si>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</si>
  <si>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</si>
  <si>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</si>
  <si>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</si>
  <si>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</si>
  <si>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</si>
  <si>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</si>
  <si>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</si>
  <si>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</si>
  <si>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</si>
  <si>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</si>
  <si>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</si>
  <si>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</si>
  <si>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</si>
  <si>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</si>
  <si>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</si>
  <si>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</si>
  <si>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</si>
  <si>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</si>
  <si>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</si>
  <si>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</si>
  <si>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</si>
  <si>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</si>
  <si>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</si>
  <si>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</si>
  <si>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</si>
  <si>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</si>
  <si>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</si>
  <si>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</si>
  <si>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</si>
  <si>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</si>
  <si>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</si>
  <si>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</si>
  <si>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</si>
  <si>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</si>
  <si>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</si>
  <si>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</si>
  <si>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</si>
  <si>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</si>
  <si>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</si>
  <si>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</si>
  <si>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</si>
  <si>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</si>
  <si>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</si>
  <si>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</si>
  <si>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</si>
  <si>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</si>
  <si>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</si>
  <si>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</si>
  <si>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</si>
  <si>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</si>
  <si>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</si>
  <si>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</si>
  <si>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</si>
  <si>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</si>
  <si>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</si>
  <si>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</si>
  <si>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</si>
  <si>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</si>
  <si>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</si>
  <si>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</si>
  <si>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</si>
  <si>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</si>
  <si>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</si>
  <si>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</si>
  <si>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</si>
  <si>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</si>
  <si>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</si>
  <si>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</si>
  <si>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</si>
  <si>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</si>
  <si>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</si>
  <si>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</si>
  <si>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</si>
  <si>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</si>
  <si>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</si>
  <si>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</si>
  <si>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</si>
  <si>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</si>
  <si>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</si>
  <si>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</si>
  <si>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</si>
  <si>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</si>
  <si>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</si>
  <si>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</si>
  <si>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</si>
  <si>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</si>
  <si>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</si>
  <si>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</si>
  <si>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</si>
  <si>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</si>
  <si>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</si>
  <si>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</si>
  <si>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</si>
  <si>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</si>
  <si>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</si>
  <si>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</si>
  <si>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</si>
  <si>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</si>
  <si>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</si>
  <si>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</si>
  <si>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</si>
  <si>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</si>
  <si>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</si>
  <si>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</si>
  <si>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</si>
  <si>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</si>
  <si>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</si>
  <si>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</si>
  <si>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</si>
  <si>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</si>
  <si>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</si>
  <si>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</si>
  <si>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</si>
  <si>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</si>
  <si>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</si>
  <si>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</si>
  <si>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</si>
  <si>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</si>
  <si>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</si>
  <si>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</si>
  <si>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</si>
  <si>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</si>
  <si>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</si>
  <si>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</si>
  <si>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</si>
  <si>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</si>
  <si>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</si>
  <si>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</si>
  <si>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</si>
  <si>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</si>
  <si>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</si>
  <si>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</si>
  <si>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</si>
  <si>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</si>
  <si>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</si>
  <si>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</si>
  <si>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</si>
  <si>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</si>
  <si>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</si>
  <si>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</si>
  <si>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</si>
  <si>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</si>
  <si>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</si>
  <si>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</si>
  <si>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</si>
  <si>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</si>
  <si>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</si>
  <si>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</si>
  <si>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</si>
  <si>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</si>
  <si>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</si>
  <si>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</si>
  <si>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</si>
  <si>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</si>
  <si>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</si>
  <si>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</si>
  <si>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</si>
  <si>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</si>
  <si>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</si>
  <si>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</si>
  <si>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</si>
  <si>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</si>
  <si>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</si>
  <si>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</si>
  <si>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</si>
  <si>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</si>
  <si>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</si>
  <si>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</si>
  <si>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</si>
  <si>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</si>
  <si>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</si>
  <si>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</si>
  <si>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</si>
  <si>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</si>
  <si>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</si>
  <si>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</si>
  <si>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</si>
  <si>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</si>
  <si>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</si>
  <si>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</si>
  <si>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</si>
  <si>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</si>
  <si>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</si>
  <si>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</si>
  <si>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</si>
  <si>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</si>
  <si>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</si>
  <si>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</si>
  <si>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</si>
  <si>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</si>
  <si>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</si>
  <si>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</si>
  <si>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</si>
  <si>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</si>
  <si>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</si>
  <si>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</si>
  <si>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</si>
  <si>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</si>
  <si>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</si>
  <si>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</si>
  <si>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</si>
  <si>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</si>
  <si>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</si>
  <si>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</si>
  <si>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</si>
  <si>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</si>
  <si>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</si>
  <si>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</si>
  <si>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</si>
  <si>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</si>
  <si>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</si>
  <si>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</si>
  <si>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</si>
  <si>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</si>
  <si>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</si>
  <si>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</si>
  <si>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</si>
  <si>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</si>
  <si>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</si>
  <si>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</si>
  <si>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</si>
  <si>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</si>
  <si>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</si>
  <si>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</si>
  <si>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</si>
  <si>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</si>
  <si>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</si>
  <si>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</si>
  <si>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</si>
  <si>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</si>
  <si>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</si>
  <si>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</si>
  <si>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</si>
  <si>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</si>
  <si>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</si>
  <si>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</si>
  <si>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</si>
  <si>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</si>
  <si>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</si>
  <si>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</si>
  <si>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</si>
  <si>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</si>
  <si>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</si>
  <si>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</si>
  <si>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</si>
  <si>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</si>
  <si>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</si>
  <si>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</si>
  <si>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</si>
  <si>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</si>
  <si>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</si>
  <si>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</si>
  <si>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</si>
  <si>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</si>
  <si>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</si>
  <si>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</si>
  <si>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</si>
  <si>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</si>
  <si>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</si>
  <si>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</si>
  <si>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</si>
  <si>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</si>
  <si>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</si>
  <si>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</si>
  <si>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</si>
  <si>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</si>
  <si>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</si>
  <si>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</si>
  <si>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</si>
  <si>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</si>
  <si>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</si>
  <si>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</si>
  <si>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</si>
  <si>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</si>
  <si>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</si>
  <si>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</si>
  <si>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</si>
  <si>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</si>
  <si>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</si>
  <si>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</si>
  <si>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</si>
  <si>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</si>
  <si>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</si>
  <si>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</si>
  <si>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</si>
  <si>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</si>
  <si>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</si>
  <si>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</si>
  <si>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</si>
  <si>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</si>
  <si>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</si>
  <si>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</si>
  <si>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</si>
  <si>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</si>
  <si>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</si>
  <si>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</si>
  <si>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</si>
  <si>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</si>
  <si>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</si>
  <si>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</si>
  <si>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</si>
  <si>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</si>
  <si>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</si>
  <si>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</si>
  <si>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</si>
  <si>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</si>
  <si>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</si>
  <si>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</si>
  <si>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</si>
  <si>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</si>
  <si>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</si>
  <si>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</si>
  <si>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</si>
  <si>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</si>
  <si>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</si>
  <si>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</si>
  <si>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</si>
  <si>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</si>
  <si>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</si>
  <si>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</si>
  <si>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</si>
  <si>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</si>
  <si>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</si>
  <si>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</si>
  <si>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</si>
  <si>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</si>
  <si>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</si>
  <si>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</si>
  <si>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</si>
  <si>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</si>
  <si>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</si>
  <si>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</si>
  <si>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</si>
  <si>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</si>
  <si>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</si>
  <si>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</si>
  <si>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</si>
  <si>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</si>
  <si>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</si>
  <si>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</si>
  <si>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</si>
  <si>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</si>
  <si>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</si>
  <si>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</si>
  <si>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</si>
  <si>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</si>
  <si>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</si>
  <si>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</si>
  <si>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</si>
  <si>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</si>
  <si>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</si>
  <si>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</si>
  <si>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</si>
  <si>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</si>
  <si>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</si>
  <si>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</si>
  <si>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</si>
  <si>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</si>
  <si>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</si>
  <si>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</si>
  <si>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</si>
  <si>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</si>
  <si>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</si>
  <si>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</si>
  <si>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</si>
  <si>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</si>
  <si>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</si>
  <si>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</si>
  <si>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</si>
  <si>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</si>
  <si>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</si>
  <si>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</si>
  <si>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</si>
  <si>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</si>
  <si>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</si>
  <si>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</si>
  <si>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</si>
  <si>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</si>
  <si>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</si>
  <si>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</si>
  <si>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</si>
  <si>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</si>
  <si>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</si>
  <si>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</si>
  <si>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</si>
  <si>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</si>
  <si>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</si>
  <si>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</si>
  <si>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</si>
  <si>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</si>
  <si>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</si>
  <si>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</si>
  <si>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</si>
  <si>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</si>
  <si>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</si>
  <si>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</si>
  <si>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</si>
  <si>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</si>
  <si>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</si>
  <si>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</si>
  <si>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</si>
  <si>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</si>
  <si>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</si>
  <si>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</si>
  <si>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</si>
  <si>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</si>
  <si>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</si>
  <si>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</si>
  <si>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</si>
  <si>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</si>
  <si>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</si>
  <si>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</si>
  <si>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</si>
  <si>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</si>
  <si>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</si>
  <si>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</si>
  <si>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</si>
  <si>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</si>
  <si>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</si>
  <si>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</si>
  <si>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</si>
  <si>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</si>
  <si>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</si>
  <si>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</si>
  <si>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</si>
  <si>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</si>
  <si>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</si>
  <si>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</si>
  <si>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</si>
  <si>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</si>
  <si>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</si>
  <si>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</si>
  <si>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</si>
  <si>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</si>
  <si>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</si>
  <si>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</si>
  <si>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</si>
  <si>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</si>
  <si>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</si>
  <si>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</si>
  <si>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</si>
  <si>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</si>
  <si>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</si>
  <si>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</si>
  <si>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</si>
  <si>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</si>
  <si>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</si>
  <si>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</si>
  <si>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</si>
  <si>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</si>
  <si>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</si>
  <si>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</si>
  <si>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</si>
  <si>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</si>
  <si>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</si>
  <si>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</si>
  <si>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</si>
  <si>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</si>
  <si>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</si>
  <si>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</si>
  <si>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</si>
  <si>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</si>
  <si>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</si>
  <si>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</si>
  <si>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</si>
  <si>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</si>
  <si>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</si>
  <si>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</si>
  <si>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</si>
  <si>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</si>
  <si>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</si>
  <si>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</si>
  <si>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</si>
  <si>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</si>
  <si>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</si>
  <si>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</si>
  <si>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</si>
  <si>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</si>
  <si>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</si>
  <si>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</si>
  <si>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</si>
  <si>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</si>
  <si>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</si>
  <si>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</si>
  <si>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</si>
  <si>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</si>
  <si>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</si>
  <si>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</si>
  <si>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</si>
  <si>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</si>
  <si>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</si>
  <si>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</si>
  <si>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</si>
  <si>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</si>
  <si>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</si>
  <si>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</si>
  <si>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</si>
  <si>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</si>
  <si>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</si>
  <si>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</si>
  <si>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</si>
  <si>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</si>
  <si>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</si>
  <si>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</si>
  <si>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</si>
  <si>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</si>
  <si>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</si>
  <si>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</si>
  <si>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</si>
  <si>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</si>
  <si>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</si>
  <si>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</si>
  <si>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</si>
  <si>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</si>
  <si>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</si>
  <si>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</si>
  <si>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</si>
  <si>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</si>
  <si>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</si>
  <si>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</si>
  <si>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</si>
  <si>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</si>
  <si>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</si>
  <si>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</si>
  <si>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</si>
  <si>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</si>
  <si>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</si>
  <si>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</si>
  <si>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</si>
  <si>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</si>
  <si>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</si>
  <si>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</si>
  <si>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</si>
  <si>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</si>
  <si>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</si>
  <si>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</si>
  <si>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</si>
  <si>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</si>
  <si>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</si>
  <si>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</si>
  <si>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</si>
  <si>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</si>
  <si>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</si>
  <si>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</si>
  <si>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</si>
  <si>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</si>
  <si>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</si>
  <si>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</si>
  <si>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</si>
  <si>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</si>
  <si>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</si>
  <si>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</si>
  <si>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</si>
  <si>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</si>
  <si>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</si>
  <si>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</si>
  <si>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</si>
  <si>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</si>
  <si>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</si>
  <si>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</si>
  <si>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</si>
  <si>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</si>
  <si>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</si>
  <si>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</si>
  <si>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</si>
  <si>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</si>
  <si>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</si>
  <si>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</si>
  <si>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</si>
  <si>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</si>
  <si>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</si>
  <si>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</si>
  <si>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</si>
  <si>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</si>
  <si>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</si>
  <si>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</si>
  <si>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</si>
  <si>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</si>
  <si>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</si>
  <si>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</si>
  <si>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</si>
  <si>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</si>
  <si>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</si>
  <si>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</si>
  <si>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</si>
  <si>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</si>
  <si>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</si>
  <si>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</si>
  <si>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</si>
  <si>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</si>
  <si>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</si>
  <si>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</si>
  <si>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</si>
  <si>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</si>
  <si>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</si>
  <si>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</si>
  <si>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</si>
  <si>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</si>
  <si>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</si>
  <si>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</si>
  <si>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</si>
  <si>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</si>
  <si>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</si>
  <si>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</si>
  <si>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</si>
  <si>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</si>
  <si>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</si>
  <si>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</si>
  <si>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</si>
  <si>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</si>
  <si>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</si>
  <si>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</si>
  <si>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</si>
  <si>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</si>
  <si>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</si>
  <si>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</si>
  <si>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</si>
  <si>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</si>
  <si>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</si>
  <si>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</si>
  <si>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</si>
  <si>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</si>
  <si>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</si>
  <si>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</si>
  <si>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</si>
  <si>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</si>
  <si>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</si>
  <si>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</si>
  <si>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</si>
  <si>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</si>
  <si>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</si>
  <si>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</si>
  <si>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</si>
  <si>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</si>
  <si>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</si>
  <si>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</si>
  <si>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</si>
  <si>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</si>
  <si>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</si>
  <si>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</si>
  <si>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</si>
  <si>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</si>
  <si>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</si>
  <si>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</si>
  <si>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</si>
  <si>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</si>
  <si>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</si>
  <si>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</si>
  <si>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</si>
  <si>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</si>
  <si>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</si>
  <si>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</si>
  <si>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</si>
  <si>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</si>
  <si>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</si>
  <si>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</si>
  <si>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</si>
  <si>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</si>
  <si>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</si>
  <si>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</si>
  <si>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</si>
  <si>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</si>
  <si>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</si>
  <si>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</si>
  <si>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</si>
  <si>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</si>
  <si>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</si>
  <si>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</si>
  <si>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</si>
  <si>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</si>
  <si>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</si>
  <si>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</si>
  <si>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</si>
  <si>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</si>
  <si>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</si>
  <si>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</si>
  <si>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</si>
  <si>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</si>
  <si>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</si>
  <si>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</si>
  <si>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</si>
  <si>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</si>
  <si>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</si>
  <si>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</si>
  <si>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</si>
  <si>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</si>
  <si>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</si>
  <si>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</si>
  <si>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</si>
  <si>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</si>
  <si>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</si>
  <si>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</si>
  <si>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</si>
  <si>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</si>
  <si>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</si>
  <si>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</si>
  <si>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</si>
  <si>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</si>
  <si>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</si>
  <si>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</si>
  <si>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</si>
  <si>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</si>
  <si>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</si>
  <si>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</si>
  <si>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</si>
  <si>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</si>
  <si>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</si>
  <si>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</si>
  <si>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</si>
  <si>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</si>
  <si>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</si>
  <si>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</si>
  <si>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</si>
  <si>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</si>
  <si>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</si>
  <si>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</si>
  <si>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</si>
  <si>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</si>
  <si>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</si>
  <si>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</si>
  <si>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</si>
  <si>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</si>
  <si>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</si>
  <si>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</si>
  <si>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</si>
  <si>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</si>
  <si>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</si>
  <si>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</si>
  <si>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</si>
  <si>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</si>
  <si>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</si>
  <si>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</si>
  <si>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</si>
  <si>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</si>
  <si>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</si>
  <si>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</si>
  <si>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</si>
  <si>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</si>
  <si>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</si>
  <si>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</si>
  <si>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</si>
  <si>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</si>
  <si>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</si>
  <si>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</si>
  <si>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</si>
  <si>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</si>
  <si>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</si>
  <si>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</si>
  <si>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</si>
  <si>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</si>
  <si>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</si>
  <si>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</si>
  <si>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</si>
  <si>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</si>
  <si>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</si>
  <si>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</si>
  <si>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</si>
  <si>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</si>
  <si>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</si>
  <si>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</si>
  <si>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</si>
  <si>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</si>
  <si>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</si>
  <si>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</si>
  <si>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</si>
  <si>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</si>
  <si>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</si>
  <si>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</si>
  <si>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</si>
  <si>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</si>
  <si>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</si>
  <si>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</si>
  <si>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</si>
  <si>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</si>
  <si>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</si>
  <si>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</si>
  <si>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</si>
  <si>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</si>
  <si>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</si>
  <si>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</si>
  <si>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</si>
  <si>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</si>
  <si>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</si>
  <si>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</si>
  <si>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</si>
  <si>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</si>
  <si>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</si>
  <si>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</si>
  <si>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</si>
  <si>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</si>
  <si>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</si>
  <si>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</si>
  <si>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</si>
  <si>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</si>
  <si>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</si>
  <si>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</si>
  <si>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</si>
  <si>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</si>
  <si>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</si>
  <si>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</si>
  <si>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</si>
  <si>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</si>
  <si>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</si>
  <si>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</si>
  <si>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</si>
  <si>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</si>
  <si>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</si>
  <si>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</si>
  <si>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</si>
  <si>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</si>
  <si>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</si>
  <si>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</si>
  <si>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</si>
  <si>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</si>
  <si>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</si>
  <si>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</si>
  <si>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</si>
  <si>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</si>
  <si>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</si>
  <si>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</si>
  <si>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</si>
  <si>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</si>
  <si>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</si>
  <si>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</si>
  <si>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</si>
  <si>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</si>
  <si>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</si>
  <si>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</si>
  <si>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</si>
  <si>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</si>
  <si>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</si>
  <si>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</si>
  <si>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</si>
  <si>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</si>
  <si>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</si>
  <si>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</si>
  <si>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</si>
  <si>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</si>
  <si>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</si>
  <si>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</si>
  <si>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</si>
  <si>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</si>
  <si>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</si>
  <si>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</si>
  <si>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</si>
  <si>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</si>
  <si>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</si>
  <si>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</si>
  <si>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</si>
  <si>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</si>
  <si>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</si>
  <si>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</si>
  <si>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</si>
  <si>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</si>
  <si>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</si>
  <si>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</si>
  <si>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</si>
  <si>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</si>
  <si>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</si>
  <si>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</si>
  <si>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</si>
  <si>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</si>
  <si>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</si>
  <si>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</si>
  <si>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</si>
  <si>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</si>
  <si>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</si>
  <si>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</si>
  <si>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</si>
  <si>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</si>
  <si>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</si>
  <si>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</si>
  <si>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</si>
  <si>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</si>
  <si>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</si>
  <si>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</si>
  <si>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</si>
  <si>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</si>
  <si>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</si>
  <si>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</si>
  <si>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</si>
  <si>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</si>
  <si>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</si>
  <si>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</si>
  <si>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</si>
  <si>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</si>
  <si>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</si>
  <si>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</si>
  <si>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</si>
  <si>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</si>
  <si>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</si>
  <si>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</si>
  <si>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</si>
  <si>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</si>
  <si>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</si>
  <si>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</si>
  <si>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</si>
  <si>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</si>
  <si>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</si>
  <si>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</si>
  <si>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</si>
  <si>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</si>
  <si>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</si>
  <si>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</si>
  <si>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</si>
  <si>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</si>
  <si>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</si>
  <si>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</si>
  <si>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</si>
  <si>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</si>
  <si>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</si>
  <si>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</si>
  <si>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</si>
  <si>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</si>
  <si>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</si>
  <si>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</si>
  <si>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</si>
  <si>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</si>
  <si>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</si>
  <si>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</si>
  <si>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</si>
  <si>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</si>
  <si>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</si>
  <si>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</si>
  <si>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</si>
  <si>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</si>
  <si>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</si>
  <si>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</si>
  <si>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</si>
  <si>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</si>
  <si>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</si>
  <si>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</si>
  <si>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</si>
  <si>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</si>
  <si>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</si>
  <si>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</si>
  <si>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</si>
  <si>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</si>
  <si>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</si>
  <si>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</si>
  <si>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</si>
  <si>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</si>
  <si>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</si>
  <si>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</si>
  <si>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</si>
  <si>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</si>
  <si>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</si>
  <si>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</si>
  <si>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</si>
  <si>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</si>
  <si>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</si>
  <si>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</si>
  <si>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</si>
  <si>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</si>
  <si>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</si>
  <si>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</si>
  <si>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</si>
  <si>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</si>
  <si>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</si>
  <si>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</si>
  <si>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</si>
  <si>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</si>
  <si>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</si>
  <si>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</si>
  <si>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</si>
  <si>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</si>
  <si>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</si>
  <si>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</si>
  <si>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</si>
  <si>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</si>
  <si>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</si>
  <si>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</si>
  <si>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</si>
  <si>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</si>
  <si>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</si>
  <si>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</si>
  <si>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</si>
  <si>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</si>
  <si>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</si>
  <si>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</si>
  <si>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</si>
  <si>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</si>
  <si>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</si>
  <si>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</si>
  <si>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</si>
  <si>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</si>
  <si>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</si>
  <si>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</si>
  <si>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</si>
  <si>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</si>
  <si>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</si>
  <si>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</si>
  <si>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</si>
  <si>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</si>
  <si>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</si>
  <si>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</si>
  <si>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</si>
  <si>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</si>
  <si>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</si>
  <si>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</si>
  <si>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</si>
  <si>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</si>
  <si>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</si>
  <si>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</si>
  <si>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</si>
  <si>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</si>
  <si>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</si>
  <si>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</si>
  <si>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</si>
  <si>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</si>
  <si>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</si>
  <si>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</si>
  <si>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</si>
  <si>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</si>
  <si>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</si>
  <si>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</si>
  <si>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</si>
  <si>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</si>
  <si>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</si>
  <si>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</si>
  <si>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</si>
  <si>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</si>
  <si>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</si>
  <si>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</si>
  <si>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</si>
  <si>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</si>
  <si>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</si>
  <si>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</si>
  <si>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</si>
  <si>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</si>
  <si>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</si>
  <si>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</si>
  <si>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</si>
  <si>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</si>
  <si>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</si>
  <si>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</si>
  <si>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</si>
  <si>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</si>
  <si>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</si>
  <si>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</si>
  <si>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</si>
  <si>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</si>
  <si>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</si>
  <si>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</si>
  <si>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</si>
  <si>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</si>
  <si>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</si>
  <si>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</si>
  <si>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</si>
  <si>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</si>
  <si>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</si>
  <si>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</si>
  <si>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</si>
  <si>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</si>
  <si>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</si>
  <si>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</si>
  <si>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</si>
  <si>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</si>
  <si>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</si>
  <si>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</si>
  <si>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</si>
  <si>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</si>
  <si>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</si>
  <si>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</si>
  <si>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</si>
  <si>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</si>
  <si>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</si>
  <si>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</si>
  <si>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</si>
  <si>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</si>
  <si>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</si>
  <si>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</si>
  <si>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</si>
  <si>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</si>
  <si>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</si>
  <si>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</si>
  <si>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</si>
  <si>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</si>
  <si>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</si>
  <si>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</si>
  <si>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</si>
  <si>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</si>
  <si>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</si>
  <si>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</si>
  <si>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</si>
  <si>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</si>
  <si>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</si>
  <si>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</si>
  <si>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</si>
  <si>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</si>
  <si>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</si>
  <si>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</si>
  <si>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</si>
  <si>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</si>
  <si>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</si>
  <si>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</si>
  <si>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</si>
  <si>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</si>
  <si>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</si>
  <si>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</si>
  <si>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</si>
  <si>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</si>
  <si>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</si>
  <si>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</si>
  <si>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</si>
  <si>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</si>
  <si>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</si>
  <si>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</si>
  <si>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</si>
  <si>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</si>
  <si>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</si>
  <si>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</si>
  <si>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</si>
  <si>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</si>
  <si>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</si>
  <si>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</si>
  <si>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</si>
  <si>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</si>
  <si>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</si>
  <si>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</si>
  <si>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</si>
  <si>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</si>
  <si>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</si>
  <si>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</si>
  <si>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</si>
  <si>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</si>
  <si>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</si>
  <si>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</si>
  <si>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</si>
  <si>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</si>
  <si>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</si>
  <si>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</si>
  <si>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</si>
  <si>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</si>
  <si>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</si>
  <si>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</si>
  <si>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</si>
  <si>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</si>
  <si>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</si>
  <si>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</si>
  <si>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</si>
  <si>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</si>
  <si>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</si>
  <si>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</si>
  <si>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</si>
  <si>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</si>
  <si>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</si>
  <si>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</si>
  <si>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</si>
  <si>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</si>
  <si>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</si>
  <si>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</si>
  <si>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</si>
  <si>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</si>
  <si>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</si>
  <si>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</si>
  <si>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</si>
  <si>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</si>
  <si>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</si>
  <si>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</si>
  <si>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</si>
  <si>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</si>
  <si>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</si>
  <si>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</si>
  <si>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</si>
  <si>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</si>
  <si>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</si>
  <si>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</si>
  <si>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</si>
  <si>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</si>
  <si>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</si>
  <si>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</si>
  <si>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</si>
  <si>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</si>
  <si>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</si>
  <si>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</si>
  <si>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</si>
  <si>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</si>
  <si>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</si>
  <si>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</si>
  <si>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</si>
  <si>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</si>
  <si>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</si>
  <si>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</si>
  <si>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</si>
  <si>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</si>
  <si>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</si>
  <si>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</si>
  <si>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</si>
  <si>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</si>
  <si>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</si>
  <si>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</si>
  <si>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</si>
  <si>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</si>
  <si>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</si>
  <si>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</si>
  <si>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</si>
  <si>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</si>
  <si>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</si>
  <si>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</si>
  <si>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</si>
  <si>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</si>
  <si>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</si>
  <si>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</si>
  <si>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</si>
  <si>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</si>
  <si>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</si>
  <si>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</si>
  <si>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</si>
  <si>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</si>
  <si>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</si>
  <si>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</si>
  <si>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</si>
  <si>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</si>
  <si>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</si>
  <si>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</si>
  <si>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</si>
  <si>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</si>
  <si>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</si>
  <si>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</si>
  <si>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</si>
  <si>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</si>
  <si>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</si>
  <si>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</si>
  <si>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</si>
  <si>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</si>
  <si>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</si>
  <si>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</si>
  <si>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</si>
  <si>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</si>
  <si>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</si>
  <si>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</si>
  <si>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</si>
  <si>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</si>
  <si>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</si>
  <si>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</si>
  <si>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</si>
  <si>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</si>
  <si>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</si>
  <si>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</si>
  <si>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</si>
  <si>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</si>
  <si>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</si>
  <si>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</si>
  <si>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</si>
  <si>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</si>
  <si>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</si>
  <si>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</si>
  <si>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</si>
  <si>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</si>
  <si>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</si>
  <si>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</si>
  <si>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</si>
  <si>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</si>
  <si>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</si>
  <si>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</si>
  <si>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</si>
  <si>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</si>
  <si>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</si>
  <si>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</si>
  <si>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</si>
  <si>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</si>
  <si>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</si>
  <si>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</si>
  <si>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</si>
  <si>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</si>
  <si>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</si>
  <si>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</si>
  <si>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</si>
  <si>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</si>
  <si>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</si>
  <si>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</si>
  <si>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</si>
  <si>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</si>
  <si>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</si>
  <si>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</si>
  <si>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</si>
  <si>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</si>
  <si>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</si>
  <si>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</si>
  <si>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</si>
  <si>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</si>
  <si>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</si>
  <si>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</si>
  <si>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</si>
  <si>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</si>
  <si>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</si>
  <si>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</si>
  <si>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</si>
  <si>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</si>
  <si>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</si>
  <si>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</si>
  <si>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</si>
  <si>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</si>
  <si>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</si>
  <si>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</si>
  <si>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</si>
  <si>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</si>
  <si>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</si>
  <si>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</si>
  <si>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</si>
  <si>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</si>
  <si>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</si>
  <si>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</si>
  <si>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</si>
  <si>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</si>
  <si>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</si>
  <si>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</si>
  <si>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</si>
  <si>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</si>
  <si>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</si>
  <si>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</si>
  <si>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</si>
  <si>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</si>
  <si>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</si>
  <si>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</si>
  <si>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</si>
  <si>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</si>
  <si>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</si>
  <si>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</si>
  <si>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</si>
  <si>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</si>
  <si>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</si>
  <si>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</si>
  <si>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</si>
  <si>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</si>
  <si>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</si>
  <si>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</si>
  <si>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</si>
  <si>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</si>
  <si>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</si>
  <si>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</si>
  <si>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</si>
  <si>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</si>
  <si>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</si>
  <si>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</si>
  <si>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</si>
  <si>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</si>
  <si>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</si>
  <si>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</si>
  <si>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</si>
  <si>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</si>
  <si>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</si>
  <si>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</si>
  <si>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</si>
  <si>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</si>
  <si>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</si>
  <si>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</si>
  <si>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</si>
  <si>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</si>
  <si>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</si>
  <si>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</si>
  <si>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</si>
  <si>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</si>
  <si>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</si>
  <si>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</si>
  <si>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</si>
  <si>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</si>
  <si>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</si>
  <si>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</si>
  <si>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</si>
  <si>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</si>
  <si>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</si>
  <si>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</si>
  <si>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</si>
  <si>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</si>
  <si>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</si>
  <si>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</si>
  <si>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</si>
  <si>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</si>
  <si>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</si>
  <si>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</si>
  <si>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</si>
  <si>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</si>
  <si>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</si>
  <si>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</si>
  <si>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</si>
  <si>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</si>
  <si>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</si>
  <si>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</si>
  <si>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</si>
  <si>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</si>
  <si>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</si>
  <si>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</si>
  <si>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</si>
  <si>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</si>
  <si>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</si>
  <si>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</si>
  <si>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</si>
  <si>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</si>
  <si>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</si>
  <si>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</si>
  <si>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</si>
  <si>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</si>
  <si>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</si>
  <si>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</si>
  <si>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</si>
  <si>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</si>
  <si>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</si>
  <si>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</si>
  <si>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</si>
  <si>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</si>
  <si>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</si>
  <si>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</si>
  <si>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</si>
  <si>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</si>
  <si>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</si>
  <si>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</si>
  <si>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</si>
  <si>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</si>
  <si>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</si>
  <si>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</si>
  <si>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</si>
  <si>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</si>
  <si>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</si>
  <si>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</si>
  <si>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</si>
  <si>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</si>
  <si>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</si>
  <si>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</si>
  <si>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</si>
  <si>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</si>
  <si>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</si>
  <si>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</si>
  <si>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</si>
  <si>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</si>
  <si>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</si>
  <si>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</si>
  <si>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</si>
  <si>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</si>
  <si>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</si>
  <si>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</si>
  <si>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</si>
  <si>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</si>
  <si>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</si>
  <si>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</si>
  <si>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</si>
  <si>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</si>
  <si>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</si>
  <si>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</si>
  <si>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</si>
  <si>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</si>
  <si>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</si>
  <si>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</si>
  <si>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</si>
  <si>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</si>
  <si>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</si>
  <si>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</si>
  <si>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</si>
  <si>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</si>
  <si>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</si>
  <si>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</si>
  <si>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</si>
  <si>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</si>
  <si>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</si>
  <si>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</si>
  <si>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</si>
  <si>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</si>
  <si>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</si>
  <si>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</si>
  <si>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</si>
  <si>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</si>
  <si>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</si>
  <si>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</si>
  <si>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</si>
  <si>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</si>
  <si>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</si>
  <si>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</si>
  <si>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</si>
  <si>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</si>
  <si>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</si>
  <si>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</si>
  <si>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</si>
  <si>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</si>
  <si>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</si>
  <si>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</si>
  <si>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</si>
  <si>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</si>
  <si>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</si>
  <si>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</si>
  <si>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</si>
  <si>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</si>
  <si>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</si>
  <si>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</si>
  <si>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</si>
  <si>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</si>
  <si>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</si>
  <si>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</si>
  <si>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</si>
  <si>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</si>
  <si>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</si>
  <si>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</si>
  <si>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</si>
  <si>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</si>
  <si>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</si>
  <si>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</si>
  <si>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</si>
  <si>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</si>
  <si>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</si>
  <si>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</si>
  <si>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</si>
  <si>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</si>
  <si>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</si>
  <si>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</si>
  <si>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</si>
  <si>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</si>
  <si>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</si>
  <si>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</si>
  <si>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</si>
  <si>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</si>
  <si>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</si>
  <si>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</si>
  <si>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</si>
  <si>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</si>
  <si>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</si>
  <si>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</si>
  <si>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</si>
  <si>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</si>
  <si>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</si>
  <si>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</si>
  <si>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</si>
  <si>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</si>
  <si>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</si>
  <si>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</si>
  <si>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</si>
  <si>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</si>
  <si>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</si>
  <si>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</si>
  <si>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</si>
  <si>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</si>
  <si>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</si>
  <si>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</si>
  <si>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</si>
  <si>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</si>
  <si>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</si>
  <si>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</si>
  <si>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</si>
  <si>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</si>
  <si>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</si>
  <si>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</si>
  <si>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</si>
  <si>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</si>
  <si>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</si>
  <si>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</si>
  <si>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</si>
  <si>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</si>
  <si>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</si>
  <si>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</si>
  <si>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</si>
  <si>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</si>
  <si>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</si>
  <si>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</si>
  <si>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</si>
  <si>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</si>
  <si>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</si>
  <si>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</si>
  <si>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</si>
  <si>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</si>
  <si>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</si>
  <si>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</si>
  <si>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</si>
  <si>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</si>
  <si>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</si>
  <si>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</si>
  <si>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</si>
  <si>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</si>
  <si>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</si>
  <si>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</si>
  <si>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</si>
  <si>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</si>
  <si>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</si>
  <si>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</si>
  <si>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</si>
  <si>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</si>
  <si>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</si>
  <si>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</si>
  <si>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</si>
  <si>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</si>
  <si>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</si>
  <si>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</si>
  <si>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</si>
  <si>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</si>
  <si>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</si>
  <si>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</si>
  <si>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</si>
  <si>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</si>
  <si>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</si>
  <si>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</si>
  <si>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</si>
  <si>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</si>
  <si>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</si>
  <si>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</si>
  <si>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</si>
  <si>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</si>
  <si>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</si>
  <si>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</si>
  <si>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</si>
  <si>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</si>
  <si>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</si>
  <si>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</si>
  <si>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</si>
  <si>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</si>
  <si>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</si>
  <si>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</si>
  <si>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</si>
  <si>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</si>
  <si>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</si>
  <si>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</si>
  <si>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</si>
  <si>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</si>
  <si>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</si>
  <si>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</si>
  <si>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</si>
  <si>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</si>
  <si>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</si>
  <si>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</si>
  <si>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</si>
  <si>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</si>
  <si>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</si>
  <si>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</si>
  <si>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</si>
  <si>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</si>
  <si>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</si>
  <si>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</si>
  <si>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</si>
  <si>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</si>
  <si>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</si>
  <si>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</si>
  <si>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</si>
  <si>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</si>
  <si>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</si>
  <si>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</si>
  <si>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</si>
  <si>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</si>
  <si>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</si>
  <si>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</si>
  <si>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</si>
  <si>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</si>
  <si>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</si>
  <si>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</si>
  <si>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</si>
  <si>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</si>
  <si>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</si>
  <si>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</si>
  <si>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</si>
  <si>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</si>
  <si>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</si>
  <si>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</si>
  <si>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</si>
  <si>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</si>
  <si>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</si>
  <si>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</si>
  <si>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</si>
  <si>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</si>
  <si>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</si>
  <si>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</si>
  <si>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</si>
  <si>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</si>
  <si>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</si>
  <si>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</si>
  <si>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</si>
  <si>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</si>
  <si>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</si>
  <si>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</si>
  <si>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</si>
  <si>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</si>
  <si>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</si>
  <si>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</si>
  <si>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</si>
  <si>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</si>
  <si>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</si>
  <si>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</si>
  <si>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</si>
  <si>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</si>
  <si>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</si>
  <si>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</si>
  <si>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</si>
  <si>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</si>
  <si>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</si>
  <si>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</si>
  <si>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</si>
  <si>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</si>
  <si>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</si>
  <si>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</si>
  <si>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</si>
  <si>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</si>
  <si>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</si>
  <si>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</si>
  <si>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</si>
  <si>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</si>
  <si>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</si>
  <si>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</si>
  <si>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</si>
  <si>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</si>
  <si>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</si>
  <si>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</si>
  <si>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</si>
  <si>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</si>
  <si>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</si>
  <si>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</si>
  <si>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</si>
  <si>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</si>
  <si>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</si>
  <si>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</si>
  <si>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</si>
  <si>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</si>
  <si>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</si>
  <si>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</si>
  <si>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</si>
  <si>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</si>
  <si>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</si>
  <si>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</si>
  <si>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</si>
  <si>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</si>
  <si>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</si>
  <si>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</si>
  <si>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</si>
  <si>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</si>
  <si>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</si>
  <si>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</si>
  <si>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</si>
  <si>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</si>
  <si>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</si>
  <si>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</si>
  <si>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</si>
  <si>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</si>
  <si>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</si>
  <si>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</si>
  <si>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</si>
  <si>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</si>
  <si>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</si>
  <si>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</si>
  <si>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</si>
  <si>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</si>
  <si>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</si>
  <si>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</si>
  <si>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</si>
  <si>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</si>
  <si>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</si>
  <si>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</si>
  <si>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</si>
  <si>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</si>
  <si>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</si>
  <si>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</si>
  <si>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</si>
  <si>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</si>
  <si>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</si>
  <si>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</si>
  <si>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</si>
  <si>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</si>
  <si>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</si>
  <si>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</si>
  <si>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</si>
  <si>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</si>
  <si>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</si>
  <si>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</si>
  <si>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</si>
  <si>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</si>
  <si>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</si>
  <si>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</si>
  <si>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</si>
  <si>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</si>
  <si>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</si>
  <si>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</si>
  <si>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</si>
  <si>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</si>
  <si>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</si>
  <si>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</si>
  <si>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</si>
  <si>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</si>
  <si>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</si>
  <si>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</si>
  <si>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</si>
  <si>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</si>
  <si>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</si>
  <si>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</si>
  <si>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</si>
  <si>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</si>
  <si>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</si>
  <si>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</si>
  <si>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</si>
  <si>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</si>
  <si>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</si>
  <si>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</si>
  <si>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</si>
  <si>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</si>
  <si>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</si>
  <si>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</si>
  <si>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</si>
  <si>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</si>
  <si>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</si>
  <si>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</si>
  <si>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</si>
  <si>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</si>
  <si>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</si>
  <si>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</si>
  <si>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</si>
  <si>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</si>
  <si>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</si>
  <si>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</si>
  <si>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</si>
  <si>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</si>
  <si>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</si>
  <si>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</si>
  <si>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</si>
  <si>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</si>
  <si>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</si>
  <si>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</si>
  <si>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</si>
  <si>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</si>
  <si>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</si>
  <si>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</si>
  <si>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</si>
  <si>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</si>
  <si>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</si>
  <si>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</si>
  <si>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</si>
  <si>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</si>
  <si>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</si>
  <si>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</si>
  <si>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</si>
  <si>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</si>
  <si>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</si>
  <si>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</si>
  <si>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</si>
  <si>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</si>
  <si>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</si>
  <si>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</si>
  <si>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</si>
  <si>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</si>
  <si>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</si>
  <si>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</si>
  <si>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</si>
  <si>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</si>
  <si>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</si>
  <si>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</si>
  <si>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</si>
  <si>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</si>
  <si>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</si>
  <si>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</si>
  <si>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</si>
  <si>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</si>
  <si>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</si>
  <si>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</si>
  <si>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</si>
  <si>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</si>
  <si>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</si>
  <si>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</si>
  <si>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</si>
  <si>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</si>
  <si>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</si>
  <si>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</si>
  <si>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</si>
  <si>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</si>
  <si>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</si>
  <si>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</si>
  <si>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</si>
  <si>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</si>
  <si>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</si>
  <si>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</si>
  <si>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</si>
  <si>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</si>
  <si>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</si>
  <si>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</si>
  <si>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</si>
  <si>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</si>
  <si>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</si>
  <si>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</si>
  <si>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</si>
  <si>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</si>
  <si>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</si>
  <si>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</si>
  <si>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</si>
  <si>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</si>
  <si>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</si>
  <si>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</si>
  <si>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</si>
  <si>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</si>
  <si>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</si>
  <si>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</si>
  <si>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</si>
  <si>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</si>
  <si>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</si>
  <si>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</si>
  <si>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</si>
  <si>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</si>
  <si>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</si>
  <si>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</si>
  <si>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</si>
  <si>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</si>
  <si>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</si>
  <si>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</si>
  <si>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</si>
  <si>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</si>
  <si>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</si>
  <si>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</si>
  <si>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</si>
  <si>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</si>
  <si>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</si>
  <si>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</si>
  <si>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</si>
  <si>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</si>
  <si>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</si>
  <si>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</si>
  <si>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</si>
  <si>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</si>
  <si>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</si>
  <si>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</si>
  <si>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</si>
  <si>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</si>
  <si>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</si>
  <si>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</si>
  <si>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</si>
  <si>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</si>
  <si>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</si>
  <si>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</si>
  <si>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</si>
  <si>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</si>
  <si>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</si>
  <si>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</si>
  <si>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</si>
  <si>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</si>
  <si>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</si>
  <si>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</si>
  <si>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</si>
  <si>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</si>
  <si>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</si>
  <si>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</si>
  <si>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</si>
  <si>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</si>
  <si>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</si>
  <si>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</si>
  <si>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</si>
  <si>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</si>
  <si>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</si>
  <si>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</si>
  <si>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</si>
  <si>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</si>
  <si>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</si>
  <si>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</si>
  <si>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</si>
  <si>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</si>
  <si>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</si>
  <si>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</si>
  <si>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</si>
  <si>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</si>
  <si>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</si>
  <si>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</si>
  <si>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</si>
  <si>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</si>
  <si>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</si>
  <si>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</si>
  <si>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</si>
  <si>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</si>
  <si>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</si>
  <si>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</si>
  <si>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</si>
  <si>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</si>
  <si>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</si>
  <si>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</si>
  <si>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</si>
  <si>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</si>
  <si>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</si>
  <si>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</si>
  <si>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</si>
  <si>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</si>
  <si>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</si>
  <si>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</si>
  <si>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</si>
  <si>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</si>
  <si>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</si>
  <si>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</si>
  <si>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</si>
  <si>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</si>
  <si>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</si>
  <si>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</si>
  <si>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</si>
  <si>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</si>
  <si>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</si>
  <si>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</si>
  <si>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</si>
  <si>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</si>
  <si>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</si>
  <si>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</si>
  <si>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</si>
  <si>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</si>
  <si>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</si>
  <si>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</si>
  <si>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</si>
  <si>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</si>
  <si>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</si>
  <si>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</si>
  <si>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</si>
  <si>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</si>
  <si>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</si>
  <si>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</si>
  <si>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</si>
  <si>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</si>
  <si>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</si>
  <si>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</si>
  <si>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</si>
  <si>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</si>
  <si>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</si>
  <si>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</si>
  <si>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</si>
  <si>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</si>
  <si>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</si>
  <si>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</si>
  <si>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</si>
  <si>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</si>
  <si>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</si>
  <si>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</si>
  <si>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</si>
  <si>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</si>
  <si>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</si>
  <si>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</si>
  <si>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</si>
  <si>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</si>
  <si>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</si>
  <si>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</si>
  <si>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</si>
  <si>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</si>
  <si>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</si>
  <si>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</si>
  <si>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</si>
  <si>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</si>
  <si>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</si>
  <si>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</si>
  <si>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</si>
  <si>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</si>
  <si>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</si>
  <si>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</si>
  <si>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</si>
  <si>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</si>
  <si>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</si>
  <si>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</si>
  <si>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</si>
  <si>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</si>
  <si>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</si>
  <si>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</si>
  <si>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</si>
  <si>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</si>
  <si>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</si>
  <si>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</si>
  <si>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</si>
  <si>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</si>
  <si>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</si>
  <si>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</si>
  <si>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</si>
  <si>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</si>
  <si>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</si>
  <si>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</si>
  <si>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</si>
  <si>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</si>
  <si>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</si>
  <si>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</si>
  <si>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</si>
  <si>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</si>
  <si>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</si>
  <si>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</si>
  <si>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</si>
  <si>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</si>
  <si>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</si>
  <si>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</si>
  <si>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</si>
  <si>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</si>
  <si>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</si>
  <si>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</si>
  <si>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</si>
  <si>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</si>
  <si>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</si>
  <si>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</si>
  <si>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</si>
  <si>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</si>
  <si>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</si>
  <si>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</si>
  <si>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</si>
  <si>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</si>
  <si>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</si>
  <si>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</si>
  <si>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</si>
  <si>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</si>
  <si>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</si>
  <si>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</si>
  <si>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</si>
  <si>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</si>
  <si>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</si>
  <si>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</si>
  <si>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</si>
  <si>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</si>
  <si>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</si>
  <si>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</si>
  <si>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</si>
  <si>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</si>
  <si>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</si>
  <si>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</si>
  <si>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</si>
  <si>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</si>
  <si>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</si>
  <si>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</si>
  <si>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</si>
  <si>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</si>
  <si>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</si>
  <si>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</si>
  <si>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</si>
  <si>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</si>
  <si>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</si>
  <si>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</si>
  <si>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</si>
  <si>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</si>
  <si>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</si>
  <si>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</si>
  <si>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</si>
  <si>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</si>
  <si>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</si>
  <si>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</si>
  <si>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</si>
  <si>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</si>
  <si>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</si>
  <si>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</si>
  <si>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</si>
  <si>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</si>
  <si>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</si>
  <si>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</si>
  <si>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</si>
  <si>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</si>
  <si>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</si>
  <si>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</si>
  <si>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</si>
  <si>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</si>
  <si>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</si>
  <si>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</si>
  <si>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</si>
  <si>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</si>
  <si>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</si>
  <si>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</si>
  <si>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</si>
  <si>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</si>
  <si>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</si>
  <si>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</si>
  <si>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</si>
  <si>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</si>
  <si>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</si>
  <si>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</si>
  <si>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</si>
  <si>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</si>
  <si>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</si>
  <si>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</si>
  <si>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</si>
  <si>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</si>
  <si>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</si>
  <si>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</si>
  <si>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</si>
  <si>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</si>
  <si>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</si>
  <si>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</si>
  <si>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</si>
  <si>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</si>
  <si>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</si>
  <si>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</si>
  <si>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</si>
  <si>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</si>
  <si>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</si>
  <si>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</si>
  <si>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</si>
  <si>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</si>
  <si>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</si>
  <si>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</si>
  <si>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</si>
  <si>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</si>
  <si>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</si>
  <si>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</si>
  <si>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</si>
  <si>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</si>
  <si>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</si>
  <si>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</si>
  <si>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</si>
  <si>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</si>
  <si>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</si>
  <si>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</si>
  <si>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</si>
  <si>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</si>
  <si>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</si>
  <si>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</si>
  <si>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</si>
  <si>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</si>
  <si>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</si>
  <si>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</si>
  <si>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</si>
  <si>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</si>
  <si>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</si>
  <si>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</si>
  <si>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</si>
  <si>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</si>
  <si>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</si>
  <si>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</si>
  <si>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</si>
  <si>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</si>
  <si>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</si>
  <si>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</si>
  <si>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</si>
  <si>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</si>
  <si>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</si>
  <si>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</si>
  <si>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</si>
  <si>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</si>
  <si>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</si>
  <si>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</si>
  <si>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</si>
  <si>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</si>
  <si>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</si>
  <si>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</si>
  <si>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</si>
  <si>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</si>
  <si>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</si>
  <si>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</si>
  <si>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</si>
  <si>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</si>
  <si>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</si>
  <si>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</si>
  <si>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</si>
  <si>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</si>
  <si>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</si>
  <si>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</si>
  <si>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</si>
  <si>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</si>
  <si>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</si>
  <si>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</si>
  <si>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</si>
  <si>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</si>
  <si>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</si>
  <si>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</si>
  <si>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</si>
  <si>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</si>
  <si>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</si>
  <si>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</si>
  <si>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</si>
  <si>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</si>
  <si>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</si>
  <si>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</si>
  <si>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</si>
  <si>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</si>
  <si>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</si>
  <si>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</si>
  <si>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</si>
  <si>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</si>
  <si>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</si>
  <si>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</si>
  <si>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</si>
  <si>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</si>
  <si>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</si>
  <si>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</si>
  <si>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</si>
  <si>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</si>
  <si>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</si>
  <si>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</si>
  <si>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</si>
  <si>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</si>
  <si>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</si>
  <si>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</si>
  <si>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</si>
  <si>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</si>
  <si>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</si>
  <si>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</si>
  <si>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</si>
  <si>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</si>
  <si>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</si>
  <si>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</si>
  <si>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</si>
  <si>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</si>
  <si>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</si>
  <si>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</si>
  <si>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</si>
  <si>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</si>
  <si>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</si>
  <si>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</si>
  <si>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</si>
  <si>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</si>
  <si>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</si>
  <si>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</si>
  <si>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</si>
  <si>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</si>
  <si>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</si>
  <si>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</si>
  <si>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</si>
  <si>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</si>
  <si>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</si>
  <si>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</si>
  <si>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</si>
  <si>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</si>
  <si>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</si>
  <si>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</si>
  <si>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</si>
  <si>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</si>
  <si>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</si>
  <si>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</si>
  <si>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</si>
  <si>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</si>
  <si>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</si>
  <si>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</si>
  <si>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</si>
  <si>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</si>
  <si>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</si>
  <si>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</si>
  <si>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</si>
  <si>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</si>
  <si>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</si>
  <si>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</si>
  <si>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</si>
  <si>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</si>
  <si>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</si>
  <si>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</si>
  <si>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</si>
  <si>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</si>
  <si>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</si>
  <si>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</si>
  <si>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</si>
  <si>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</si>
  <si>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</si>
  <si>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</si>
  <si>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</si>
  <si>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</si>
  <si>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</si>
  <si>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</si>
  <si>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</si>
  <si>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</si>
  <si>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</si>
  <si>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</si>
  <si>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</si>
  <si>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</si>
  <si>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</si>
  <si>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</si>
  <si>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</si>
  <si>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</si>
  <si>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</si>
  <si>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</si>
  <si>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</si>
  <si>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</si>
  <si>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</si>
  <si>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</si>
  <si>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</si>
  <si>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</si>
  <si>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</si>
  <si>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</si>
  <si>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</si>
  <si>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</si>
  <si>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</si>
  <si>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</si>
  <si>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</si>
  <si>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</si>
  <si>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</si>
  <si>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</si>
  <si>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</si>
  <si>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</si>
  <si>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</si>
  <si>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</si>
  <si>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</si>
  <si>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</si>
  <si>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</si>
  <si>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</si>
  <si>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</si>
  <si>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</si>
  <si>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</si>
  <si>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</si>
  <si>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</si>
  <si>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</si>
  <si>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</si>
  <si>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</si>
  <si>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</si>
  <si>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</si>
  <si>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</si>
  <si>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</si>
  <si>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</si>
  <si>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</si>
  <si>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</si>
  <si>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</si>
  <si>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</si>
  <si>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</si>
  <si>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</si>
  <si>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</si>
  <si>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</si>
  <si>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</si>
  <si>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</si>
  <si>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</si>
  <si>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</si>
  <si>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</si>
  <si>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</si>
  <si>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</si>
  <si>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</si>
  <si>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</si>
  <si>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</si>
  <si>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</si>
  <si>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</si>
  <si>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</si>
  <si>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</si>
  <si>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</si>
  <si>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</si>
  <si>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</si>
  <si>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</si>
  <si>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</si>
  <si>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</si>
  <si>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</si>
  <si>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</si>
  <si>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</si>
  <si>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</si>
  <si>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</si>
  <si>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</si>
  <si>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</si>
  <si>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</si>
  <si>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</si>
  <si>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</si>
  <si>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</si>
  <si>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</si>
  <si>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</si>
  <si>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</si>
  <si>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</si>
  <si>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</si>
  <si>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</si>
  <si>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</si>
  <si>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</si>
  <si>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</si>
  <si>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</si>
  <si>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</si>
  <si>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</si>
  <si>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</si>
  <si>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</si>
  <si>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</si>
  <si>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</si>
  <si>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</si>
  <si>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</si>
  <si>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</si>
  <si>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</si>
  <si>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</si>
  <si>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</si>
  <si>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</si>
  <si>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</si>
  <si>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</si>
  <si>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</si>
  <si>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</si>
  <si>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</si>
  <si>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</si>
  <si>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</si>
  <si>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</si>
  <si>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</si>
  <si>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</si>
  <si>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</si>
  <si>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</si>
  <si>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</si>
  <si>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</si>
  <si>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</si>
  <si>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</si>
  <si>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</si>
  <si>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</si>
  <si>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</si>
  <si>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</si>
  <si>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</si>
  <si>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</si>
  <si>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</si>
  <si>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</si>
  <si>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</si>
  <si>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</si>
  <si>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</si>
  <si>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</si>
  <si>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</si>
  <si>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</si>
  <si>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</si>
  <si>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</si>
  <si>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</si>
  <si>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</si>
  <si>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</si>
  <si>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</si>
  <si>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</si>
  <si>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</si>
  <si>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</si>
  <si>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</si>
  <si>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</si>
  <si>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</si>
  <si>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</si>
  <si>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</si>
  <si>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</si>
  <si>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</si>
  <si>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</si>
  <si>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</si>
  <si>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</si>
  <si>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</si>
  <si>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</si>
  <si>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</si>
  <si>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</si>
  <si>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</si>
  <si>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</si>
  <si>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</si>
  <si>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</si>
  <si>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</si>
  <si>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</si>
  <si>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</si>
  <si>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</si>
  <si>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</si>
  <si>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</si>
  <si>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</si>
  <si>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</si>
  <si>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</si>
  <si>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</si>
  <si>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</si>
  <si>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</si>
  <si>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</si>
  <si>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</si>
  <si>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</si>
  <si>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</si>
  <si>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</si>
  <si>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</si>
  <si>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</si>
  <si>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</si>
  <si>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</si>
  <si>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</si>
  <si>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</si>
  <si>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</si>
  <si>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</si>
  <si>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</si>
  <si>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</si>
  <si>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</si>
  <si>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</si>
  <si>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</si>
  <si>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</si>
  <si>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</si>
  <si>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</si>
  <si>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</si>
  <si>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</si>
  <si>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</si>
  <si>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</si>
  <si>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</si>
  <si>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</si>
  <si>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</si>
  <si>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</si>
  <si>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</si>
  <si>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</si>
  <si>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</si>
  <si>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</si>
  <si>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</si>
  <si>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</si>
  <si>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</si>
  <si>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</si>
  <si>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</si>
  <si>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</si>
  <si>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</si>
  <si>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</si>
  <si>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</si>
  <si>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</si>
  <si>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</si>
  <si>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</si>
  <si>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</si>
  <si>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</si>
  <si>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</si>
  <si>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</si>
  <si>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</si>
  <si>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</si>
  <si>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</si>
  <si>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</si>
  <si>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</si>
  <si>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</si>
  <si>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</si>
  <si>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</si>
  <si>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</si>
  <si>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</si>
  <si>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</si>
  <si>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</si>
  <si>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</si>
  <si>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</si>
  <si>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</si>
  <si>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</si>
  <si>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</si>
  <si>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</si>
  <si>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</si>
  <si>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</si>
  <si>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</si>
  <si>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</si>
  <si>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</si>
  <si>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</si>
  <si>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</si>
  <si>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</si>
  <si>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</si>
  <si>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</si>
  <si>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</si>
  <si>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</si>
  <si>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</si>
  <si>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</si>
  <si>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</si>
  <si>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</si>
  <si>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</si>
  <si>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</si>
  <si>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</si>
  <si>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</si>
  <si>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</si>
  <si>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</si>
  <si>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</si>
  <si>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</si>
  <si>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</si>
  <si>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</si>
  <si>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</si>
  <si>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</si>
  <si>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</si>
  <si>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</si>
  <si>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</si>
  <si>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</si>
  <si>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</si>
  <si>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</si>
  <si>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</si>
  <si>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</si>
  <si>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</si>
  <si>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</si>
  <si>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</si>
  <si>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</si>
  <si>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</si>
  <si>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</si>
  <si>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</si>
  <si>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</si>
  <si>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</si>
  <si>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</si>
  <si>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</si>
  <si>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</si>
  <si>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</si>
  <si>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</si>
  <si>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</si>
  <si>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</si>
  <si>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</si>
  <si>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</si>
  <si>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</si>
  <si>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</si>
  <si>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</si>
  <si>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</si>
  <si>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</si>
  <si>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</si>
  <si>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</si>
  <si>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</si>
  <si>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</si>
  <si>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</si>
  <si>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</si>
  <si>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</si>
  <si>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</si>
  <si>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</si>
  <si>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</si>
  <si>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</si>
  <si>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</si>
  <si>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</si>
  <si>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</si>
  <si>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</si>
  <si>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</si>
  <si>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</si>
  <si>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</si>
  <si>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</si>
  <si>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</si>
  <si>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</si>
  <si>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</si>
  <si>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</si>
  <si>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</si>
  <si>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</si>
  <si>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</si>
  <si>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</si>
  <si>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</si>
  <si>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</si>
  <si>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</si>
  <si>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</si>
  <si>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</si>
  <si>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</si>
  <si>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</si>
  <si>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</si>
  <si>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</si>
  <si>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</si>
  <si>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</si>
  <si>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</si>
  <si>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</si>
  <si>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</si>
  <si>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</si>
  <si>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</si>
  <si>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</si>
  <si>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</si>
  <si>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</si>
  <si>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</si>
  <si>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</si>
  <si>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</si>
  <si>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</si>
  <si>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</si>
  <si>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</si>
  <si>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</si>
  <si>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</si>
  <si>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</si>
  <si>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</si>
  <si>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</si>
  <si>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</si>
  <si>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</si>
  <si>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</si>
  <si>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</si>
  <si>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</si>
  <si>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</si>
  <si>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</si>
  <si>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</si>
  <si>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</si>
  <si>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</si>
  <si>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</si>
  <si>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</si>
  <si>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</si>
  <si>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</si>
  <si>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</si>
  <si>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</si>
  <si>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</si>
  <si>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</si>
  <si>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</si>
  <si>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</si>
  <si>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</si>
  <si>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</si>
  <si>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</si>
  <si>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</si>
  <si>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</si>
  <si>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</si>
  <si>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</si>
  <si>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</si>
  <si>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</si>
  <si>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</si>
  <si>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</si>
  <si>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</si>
  <si>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</si>
  <si>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</si>
  <si>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</si>
  <si>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</si>
  <si>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</si>
  <si>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</si>
  <si>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</si>
  <si>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</si>
  <si>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</si>
  <si>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</si>
  <si>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</si>
  <si>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</si>
  <si>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</si>
  <si>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</si>
  <si>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</si>
  <si>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</si>
  <si>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</si>
  <si>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</si>
  <si>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</si>
  <si>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</si>
  <si>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</si>
  <si>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</si>
  <si>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</si>
  <si>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</si>
  <si>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</si>
  <si>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</si>
  <si>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</si>
  <si>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</si>
  <si>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</si>
  <si>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</si>
  <si>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</si>
  <si>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</si>
  <si>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</si>
  <si>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</si>
  <si>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</si>
  <si>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</si>
  <si>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</si>
  <si>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</si>
  <si>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</si>
  <si>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</si>
  <si>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</si>
  <si>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</si>
  <si>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</si>
  <si>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</si>
  <si>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</si>
  <si>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</si>
  <si>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</si>
  <si>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</si>
  <si>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</si>
  <si>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</si>
  <si>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</si>
  <si>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</si>
  <si>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</si>
  <si>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</si>
  <si>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</si>
  <si>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</si>
  <si>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</si>
  <si>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</si>
  <si>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</si>
  <si>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</si>
  <si>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</si>
  <si>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</si>
  <si>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</si>
  <si>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</si>
  <si>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</si>
  <si>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</si>
  <si>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</si>
  <si>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</si>
  <si>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</si>
  <si>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</si>
  <si>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</si>
  <si>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</si>
  <si>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</si>
  <si>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</si>
  <si>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</si>
  <si>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</si>
  <si>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</si>
  <si>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</si>
  <si>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</si>
  <si>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</si>
  <si>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</si>
  <si>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</si>
  <si>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</si>
  <si>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</si>
  <si>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</si>
  <si>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</si>
  <si>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</si>
  <si>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</si>
  <si>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</si>
  <si>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</si>
  <si>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</si>
  <si>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</si>
  <si>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</si>
  <si>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</si>
  <si>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</si>
  <si>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</si>
  <si>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</si>
  <si>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</si>
  <si>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</si>
  <si>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</si>
  <si>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</si>
  <si>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</si>
  <si>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</si>
  <si>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</si>
  <si>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</si>
  <si>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</si>
  <si>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</si>
  <si>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</si>
  <si>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</si>
  <si>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</si>
  <si>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</si>
  <si>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</si>
  <si>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</si>
  <si>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</si>
  <si>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</si>
  <si>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</si>
  <si>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</si>
  <si>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</si>
  <si>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</si>
  <si>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</si>
  <si>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</si>
  <si>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</si>
  <si>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</si>
  <si>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</si>
  <si>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</si>
  <si>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</si>
  <si>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</si>
  <si>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</si>
  <si>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</si>
  <si>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</si>
  <si>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</si>
  <si>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</si>
  <si>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</si>
  <si>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</si>
  <si>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</si>
  <si>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</si>
  <si>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</si>
  <si>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</si>
  <si>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</si>
  <si>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</si>
  <si>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</si>
  <si>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</si>
  <si>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</si>
  <si>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</si>
  <si>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</si>
  <si>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</si>
  <si>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</si>
  <si>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</si>
  <si>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</si>
  <si>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</si>
  <si>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</si>
  <si>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</si>
  <si>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</si>
  <si>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</si>
  <si>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</si>
  <si>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</si>
  <si>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</si>
  <si>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</si>
  <si>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</si>
  <si>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</si>
  <si>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</si>
  <si>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</si>
  <si>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</si>
  <si>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</si>
  <si>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</si>
  <si>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</si>
  <si>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</si>
  <si>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</si>
  <si>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</si>
  <si>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</si>
  <si>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</si>
  <si>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</si>
  <si>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</si>
  <si>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</si>
  <si>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</si>
  <si>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</si>
  <si>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</si>
  <si>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</si>
  <si>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</si>
  <si>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</si>
  <si>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</si>
  <si>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</si>
  <si>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</si>
  <si>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</si>
  <si>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</si>
  <si>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</si>
  <si>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</si>
  <si>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</si>
  <si>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</si>
  <si>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</si>
  <si>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</si>
  <si>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</si>
  <si>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</si>
  <si>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</si>
  <si>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</si>
  <si>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</si>
  <si>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</si>
  <si>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</si>
  <si>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</si>
  <si>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</si>
  <si>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</si>
  <si>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</si>
  <si>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</si>
  <si>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</si>
  <si>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</si>
  <si>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</si>
  <si>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</si>
  <si>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</si>
  <si>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</si>
  <si>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</si>
  <si>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</si>
  <si>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</si>
  <si>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</si>
  <si>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</si>
  <si>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</si>
  <si>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</si>
  <si>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</si>
  <si>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</si>
  <si>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</si>
  <si>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</si>
  <si>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</si>
  <si>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</si>
  <si>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</si>
  <si>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</si>
  <si>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</si>
  <si>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</si>
  <si>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</si>
  <si>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</si>
  <si>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</si>
  <si>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</si>
  <si>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</si>
  <si>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</si>
  <si>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</si>
  <si>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</si>
  <si>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</si>
  <si>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</si>
  <si>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</si>
  <si>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</si>
  <si>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</si>
  <si>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</si>
  <si>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</si>
  <si>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</si>
  <si>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</si>
  <si>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</si>
  <si>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</si>
  <si>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</si>
  <si>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</si>
  <si>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</si>
  <si>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</si>
  <si>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</si>
  <si>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</si>
  <si>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</si>
  <si>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</si>
  <si>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</si>
  <si>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</si>
  <si>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</si>
  <si>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</si>
  <si>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</si>
  <si>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</si>
  <si>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</si>
  <si>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</si>
  <si>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</si>
  <si>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</si>
  <si>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</si>
  <si>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</si>
  <si>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</si>
  <si>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</si>
  <si>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</si>
  <si>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</si>
  <si>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</si>
  <si>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</si>
  <si>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</si>
  <si>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</si>
  <si>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</si>
  <si>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</si>
  <si>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</si>
  <si>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</si>
  <si>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</si>
  <si>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</si>
  <si>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</si>
  <si>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</si>
  <si>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</si>
  <si>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</si>
  <si>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</si>
  <si>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</si>
  <si>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</si>
  <si>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</si>
  <si>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</si>
  <si>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</si>
  <si>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</si>
  <si>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</si>
  <si>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</si>
  <si>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</si>
  <si>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</si>
  <si>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</si>
  <si>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</si>
  <si>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</si>
  <si>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</si>
  <si>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</si>
  <si>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</si>
  <si>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</si>
  <si>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</si>
  <si>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</si>
  <si>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</si>
  <si>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</si>
  <si>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</si>
  <si>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</si>
  <si>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</si>
  <si>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</si>
  <si>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</si>
  <si>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</si>
  <si>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</si>
  <si>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</si>
  <si>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</si>
  <si>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</si>
  <si>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</si>
  <si>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</si>
  <si>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</si>
  <si>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</si>
  <si>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</si>
  <si>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</si>
  <si>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</si>
  <si>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</si>
  <si>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</si>
  <si>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</si>
  <si>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</si>
  <si>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</si>
  <si>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</si>
  <si>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</si>
  <si>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</si>
  <si>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</si>
  <si>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</si>
  <si>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</si>
  <si>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</si>
  <si>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</si>
  <si>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</si>
  <si>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</si>
  <si>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</si>
  <si>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</si>
  <si>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</si>
  <si>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</si>
  <si>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</si>
  <si>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</si>
  <si>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</si>
  <si>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</si>
  <si>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</si>
  <si>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</si>
  <si>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</si>
  <si>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</si>
  <si>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</si>
  <si>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</si>
  <si>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</si>
  <si>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</si>
  <si>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</si>
  <si>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</si>
  <si>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</si>
  <si>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</si>
  <si>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</si>
  <si>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</si>
  <si>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</si>
  <si>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</si>
  <si>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</si>
  <si>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</si>
  <si>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</si>
  <si>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</si>
  <si>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</si>
  <si>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</si>
  <si>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</si>
  <si>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</si>
  <si>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</si>
  <si>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</si>
  <si>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</si>
  <si>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</si>
  <si>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</si>
  <si>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</si>
  <si>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</si>
  <si>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</si>
  <si>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</si>
  <si>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</si>
  <si>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</si>
  <si>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</si>
  <si>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</si>
  <si>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</si>
  <si>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</si>
  <si>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</si>
  <si>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</si>
  <si>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</si>
  <si>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</si>
  <si>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</si>
  <si>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</si>
  <si>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</si>
  <si>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</si>
  <si>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</si>
  <si>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</si>
  <si>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</si>
  <si>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</si>
  <si>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</si>
  <si>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</si>
  <si>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</si>
  <si>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</si>
  <si>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</si>
  <si>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</si>
  <si>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</si>
  <si>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</si>
  <si>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</si>
  <si>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</si>
  <si>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</si>
  <si>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</si>
  <si>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</si>
  <si>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</si>
  <si>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</si>
  <si>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</si>
  <si>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</si>
  <si>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</si>
  <si>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</si>
  <si>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</si>
  <si>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</si>
  <si>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</si>
  <si>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</si>
  <si>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</si>
  <si>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</si>
  <si>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</si>
  <si>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</si>
  <si>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</si>
  <si>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</si>
  <si>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</si>
  <si>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</si>
  <si>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</si>
  <si>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</si>
  <si>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</si>
  <si>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</si>
  <si>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</si>
  <si>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</si>
  <si>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</si>
  <si>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</si>
  <si>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</si>
  <si>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</si>
  <si>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</si>
  <si>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</si>
  <si>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</si>
  <si>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</si>
  <si>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</si>
  <si>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</si>
  <si>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</si>
  <si>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</si>
  <si>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</si>
  <si>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</si>
  <si>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</si>
  <si>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</si>
  <si>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</si>
  <si>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</si>
  <si>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</si>
  <si>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</si>
  <si>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</si>
  <si>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</si>
  <si>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</si>
  <si>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</si>
  <si>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</si>
  <si>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</si>
  <si>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</si>
  <si>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</si>
  <si>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</si>
  <si>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</si>
  <si>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</si>
  <si>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</si>
  <si>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</si>
  <si>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</si>
  <si>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</si>
  <si>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</si>
  <si>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</si>
  <si>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</si>
  <si>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</si>
  <si>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</si>
  <si>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</si>
  <si>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</si>
  <si>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</si>
  <si>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</si>
  <si>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</si>
  <si>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</si>
  <si>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</si>
  <si>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</si>
  <si>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</si>
  <si>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</si>
  <si>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</si>
  <si>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</si>
  <si>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</si>
  <si>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</si>
  <si>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</si>
  <si>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</si>
  <si>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</si>
  <si>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</si>
  <si>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</si>
  <si>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</si>
  <si>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</si>
  <si>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</si>
  <si>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</si>
  <si>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</si>
  <si>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</si>
  <si>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</si>
  <si>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</si>
  <si>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</si>
  <si>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</si>
  <si>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</si>
  <si>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</si>
  <si>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</si>
  <si>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</si>
  <si>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</si>
  <si>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</si>
  <si>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</si>
  <si>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</si>
  <si>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</si>
  <si>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</si>
  <si>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</si>
  <si>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</si>
  <si>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</si>
  <si>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</si>
  <si>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</si>
  <si>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</si>
  <si>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</si>
  <si>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</si>
  <si>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</si>
  <si>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</si>
  <si>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</si>
  <si>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</si>
  <si>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</si>
  <si>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</si>
  <si>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</si>
  <si>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</si>
  <si>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</si>
  <si>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</si>
  <si>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</si>
  <si>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</si>
  <si>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</si>
  <si>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</si>
  <si>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</si>
  <si>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</si>
  <si>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</si>
  <si>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</si>
  <si>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</si>
  <si>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</si>
  <si>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</si>
  <si>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</si>
  <si>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</si>
  <si>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</si>
  <si>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</si>
  <si>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</si>
  <si>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</si>
  <si>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</si>
  <si>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</si>
  <si>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</si>
  <si>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</si>
  <si>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</si>
  <si>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</si>
  <si>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</si>
  <si>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</si>
  <si>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</si>
  <si>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</si>
  <si>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</si>
  <si>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</si>
  <si>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</si>
  <si>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</si>
  <si>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</si>
  <si>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</si>
  <si>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</si>
  <si>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</si>
  <si>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</si>
  <si>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</si>
  <si>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</si>
  <si>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</si>
  <si>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</si>
  <si>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</si>
  <si>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</si>
  <si>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</si>
  <si>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</si>
  <si>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</si>
  <si>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</si>
  <si>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</si>
  <si>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</si>
  <si>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</si>
  <si>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</si>
  <si>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</si>
  <si>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</si>
  <si>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</si>
  <si>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</si>
  <si>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</si>
  <si>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</si>
  <si>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</si>
  <si>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</si>
  <si>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</si>
  <si>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</si>
  <si>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</si>
  <si>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</si>
  <si>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</si>
  <si>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</si>
  <si>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</si>
  <si>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</si>
  <si>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</si>
  <si>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</si>
  <si>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</si>
  <si>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</si>
  <si>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</si>
  <si>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</si>
  <si>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</si>
  <si>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</si>
  <si>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</si>
  <si>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</si>
  <si>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</si>
  <si>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</si>
  <si>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</si>
  <si>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</si>
  <si>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</si>
  <si>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</si>
  <si>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</si>
  <si>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</si>
  <si>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</si>
  <si>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</si>
  <si>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</si>
  <si>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</si>
  <si>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</si>
  <si>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</si>
  <si>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</si>
  <si>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</si>
  <si>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</si>
  <si>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</si>
  <si>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</si>
  <si>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</si>
  <si>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</si>
  <si>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</si>
  <si>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</si>
  <si>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</si>
  <si>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</si>
  <si>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</si>
  <si>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</si>
  <si>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</si>
  <si>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</si>
  <si>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</si>
  <si>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</si>
  <si>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</si>
  <si>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</si>
  <si>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</si>
  <si>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</si>
  <si>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</si>
  <si>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</si>
  <si>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</si>
  <si>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</si>
  <si>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</si>
  <si>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</si>
  <si>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</si>
  <si>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</si>
  <si>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</si>
  <si>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</si>
  <si>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</si>
  <si>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</si>
  <si>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</si>
  <si>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</si>
  <si>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</si>
  <si>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</si>
  <si>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</si>
  <si>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</si>
  <si>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</si>
  <si>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</si>
  <si>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</si>
  <si>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</si>
  <si>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</si>
  <si>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</si>
  <si>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</si>
  <si>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</si>
  <si>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</si>
  <si>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</si>
  <si>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</si>
  <si>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</si>
  <si>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</si>
  <si>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</si>
  <si>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</si>
  <si>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</si>
  <si>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</si>
  <si>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</si>
  <si>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</si>
  <si>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</si>
  <si>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</si>
  <si>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</si>
  <si>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</si>
  <si>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</si>
  <si>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</si>
  <si>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</si>
  <si>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</si>
  <si>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</si>
  <si>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</si>
  <si>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</si>
  <si>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</si>
  <si>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</si>
  <si>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</si>
  <si>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</si>
  <si>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</si>
  <si>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</si>
  <si>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</si>
  <si>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</si>
  <si>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</si>
  <si>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</si>
  <si>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</si>
  <si>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</si>
  <si>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</si>
  <si>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</si>
  <si>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</si>
  <si>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</si>
  <si>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</si>
  <si>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</si>
  <si>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</si>
  <si>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</si>
  <si>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</si>
  <si>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</si>
  <si>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</si>
  <si>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</si>
  <si>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</si>
  <si>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</si>
  <si>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</si>
  <si>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</si>
  <si>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</si>
  <si>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</si>
  <si>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</si>
  <si>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</si>
  <si>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</si>
  <si>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</si>
  <si>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</si>
  <si>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</si>
  <si>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</si>
  <si>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</si>
  <si>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</si>
  <si>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</si>
  <si>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</si>
  <si>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</si>
  <si>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</si>
  <si>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</si>
  <si>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</si>
  <si>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</si>
  <si>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</si>
  <si>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</si>
  <si>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</si>
  <si>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</si>
  <si>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</si>
  <si>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</si>
  <si>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</si>
  <si>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</si>
  <si>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</si>
  <si>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</si>
  <si>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</si>
  <si>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</si>
  <si>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</si>
  <si>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</si>
  <si>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</si>
  <si>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</si>
  <si>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</si>
  <si>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</si>
  <si>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</si>
  <si>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</si>
  <si>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</si>
  <si>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</si>
  <si>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</si>
  <si>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</si>
  <si>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</si>
  <si>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</si>
  <si>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</si>
  <si>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</si>
  <si>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</si>
  <si>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</si>
  <si>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</si>
  <si>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</si>
  <si>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</si>
  <si>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</si>
  <si>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</si>
  <si>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</si>
  <si>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</si>
  <si>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</si>
  <si>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</si>
  <si>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</si>
  <si>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</si>
  <si>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</si>
  <si>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</si>
  <si>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</si>
  <si>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</si>
  <si>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</si>
  <si>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</si>
  <si>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</si>
  <si>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</si>
  <si>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</si>
  <si>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</si>
  <si>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</si>
  <si>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</si>
  <si>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</si>
  <si>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</si>
  <si>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</si>
  <si>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</si>
  <si>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</si>
  <si>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</si>
  <si>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</si>
  <si>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</si>
  <si>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</si>
  <si>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</si>
  <si>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</si>
  <si>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</si>
  <si>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</si>
  <si>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</si>
  <si>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</si>
  <si>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</si>
  <si>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</si>
  <si>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</si>
  <si>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</si>
  <si>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</si>
  <si>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</si>
  <si>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</si>
  <si>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</si>
  <si>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</si>
  <si>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</si>
  <si>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</si>
  <si>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</si>
  <si>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</si>
  <si>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</si>
  <si>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</si>
  <si>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</si>
  <si>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</si>
  <si>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</si>
  <si>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</si>
  <si>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</si>
  <si>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</si>
  <si>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</si>
  <si>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</si>
  <si>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</si>
  <si>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</si>
  <si>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</si>
  <si>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</si>
  <si>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</si>
  <si>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</si>
  <si>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</si>
  <si>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</si>
  <si>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</si>
  <si>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</si>
  <si>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</si>
  <si>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</si>
  <si>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</si>
  <si>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</si>
  <si>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</si>
  <si>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</si>
  <si>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</si>
  <si>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</si>
  <si>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</si>
  <si>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</si>
  <si>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</si>
  <si>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</si>
  <si>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</si>
  <si>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</si>
  <si>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</si>
  <si>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</si>
  <si>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</si>
  <si>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</si>
  <si>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</si>
  <si>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</si>
  <si>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</si>
  <si>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</si>
  <si>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</si>
  <si>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</si>
  <si>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</si>
  <si>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</si>
  <si>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</si>
  <si>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</si>
  <si>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</si>
  <si>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</si>
  <si>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</si>
  <si>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</si>
  <si>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</si>
  <si>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</si>
  <si>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</si>
  <si>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</si>
  <si>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</si>
  <si>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</si>
  <si>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</si>
  <si>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</si>
  <si>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</si>
  <si>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</si>
  <si>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</si>
  <si>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</si>
  <si>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</si>
  <si>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</si>
  <si>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</si>
  <si>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</si>
  <si>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</si>
  <si>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</si>
  <si>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</si>
  <si>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</si>
  <si>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</si>
  <si>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</si>
  <si>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</si>
  <si>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</si>
  <si>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</si>
  <si>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</si>
  <si>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</si>
  <si>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</si>
  <si>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</si>
  <si>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</si>
  <si>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</si>
  <si>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</si>
  <si>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</si>
  <si>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</si>
  <si>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</si>
  <si>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</si>
  <si>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</si>
  <si>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</si>
  <si>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</si>
  <si>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</si>
  <si>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</si>
  <si>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</si>
  <si>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</si>
  <si>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</si>
  <si>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</si>
  <si>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</si>
  <si>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</si>
  <si>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</si>
  <si>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</si>
  <si>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</si>
  <si>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</si>
  <si>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</si>
  <si>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</si>
  <si>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</si>
  <si>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</si>
  <si>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</si>
  <si>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</si>
  <si>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</si>
  <si>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</si>
  <si>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</si>
  <si>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</si>
  <si>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</si>
  <si>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</si>
  <si>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</si>
  <si>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</si>
  <si>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</si>
  <si>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</si>
  <si>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</si>
  <si>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</si>
  <si>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</si>
  <si>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</si>
  <si>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</si>
  <si>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</si>
  <si>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</si>
  <si>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</si>
  <si>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</si>
  <si>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</si>
  <si>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</si>
  <si>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</si>
  <si>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</si>
  <si>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</si>
  <si>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</si>
  <si>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</si>
  <si>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</si>
  <si>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</si>
  <si>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</si>
  <si>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</si>
  <si>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</si>
  <si>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</si>
  <si>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</si>
  <si>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</si>
  <si>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</si>
  <si>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</si>
  <si>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</si>
  <si>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</si>
  <si>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</si>
  <si>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</si>
  <si>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</si>
  <si>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</si>
  <si>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</si>
  <si>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</si>
  <si>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</si>
  <si>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</si>
  <si>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</si>
  <si>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</si>
  <si>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</si>
  <si>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</si>
  <si>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</si>
  <si>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</si>
  <si>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</si>
  <si>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</si>
  <si>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</si>
  <si>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</si>
  <si>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</si>
  <si>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</si>
  <si>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</si>
  <si>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</si>
  <si>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</si>
  <si>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</si>
  <si>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</si>
  <si>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</si>
  <si>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</si>
  <si>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</si>
  <si>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</si>
  <si>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</si>
  <si>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</si>
  <si>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</si>
  <si>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</si>
  <si>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</si>
  <si>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</si>
  <si>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</si>
  <si>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</si>
  <si>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</si>
  <si>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</si>
  <si>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</si>
  <si>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</si>
  <si>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</si>
  <si>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</si>
  <si>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</si>
  <si>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</si>
  <si>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</si>
  <si>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</si>
  <si>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</si>
  <si>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</si>
  <si>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</si>
  <si>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</si>
  <si>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</si>
  <si>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</si>
  <si>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</si>
  <si>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</si>
  <si>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</si>
  <si>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</si>
  <si>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</si>
  <si>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</si>
  <si>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</si>
  <si>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</si>
  <si>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</si>
  <si>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</si>
  <si>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</si>
  <si>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</si>
  <si>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</si>
  <si>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</si>
  <si>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</si>
  <si>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</si>
  <si>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</si>
  <si>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</si>
  <si>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</si>
  <si>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</si>
  <si>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</si>
  <si>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</si>
  <si>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</si>
  <si>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</si>
  <si>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</si>
  <si>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</si>
  <si>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</si>
  <si>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</si>
  <si>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</si>
  <si>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</si>
  <si>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</si>
  <si>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</si>
  <si>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</si>
  <si>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</si>
  <si>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</si>
  <si>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</si>
  <si>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</si>
  <si>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</si>
  <si>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</si>
  <si>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</si>
  <si>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</si>
  <si>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</si>
  <si>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</si>
  <si>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</si>
  <si>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</si>
  <si>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</si>
  <si>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</si>
  <si>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</si>
  <si>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</si>
  <si>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</si>
  <si>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</si>
  <si>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</si>
  <si>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</si>
  <si>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</si>
  <si>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</si>
  <si>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</si>
  <si>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</si>
  <si>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</si>
  <si>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</si>
  <si>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</si>
  <si>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</si>
  <si>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</si>
  <si>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</si>
  <si>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</si>
  <si>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</si>
  <si>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</si>
  <si>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</si>
  <si>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</si>
  <si>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</si>
  <si>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</si>
  <si>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</si>
  <si>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</si>
  <si>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</si>
  <si>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</si>
  <si>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</si>
  <si>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</si>
  <si>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</si>
  <si>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</si>
  <si>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</si>
  <si>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</si>
  <si>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</si>
  <si>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</si>
  <si>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</si>
  <si>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</si>
  <si>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</si>
  <si>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</si>
  <si>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</si>
  <si>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</si>
  <si>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</si>
  <si>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</si>
  <si>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</si>
  <si>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</si>
  <si>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</si>
  <si>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</si>
  <si>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</si>
  <si>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</si>
  <si>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</si>
  <si>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</si>
  <si>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</si>
  <si>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</si>
  <si>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</si>
  <si>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</si>
  <si>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</si>
  <si>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</si>
  <si>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</si>
  <si>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</si>
  <si>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</si>
  <si>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</si>
  <si>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</si>
  <si>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</si>
  <si>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</si>
  <si>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</si>
  <si>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</si>
  <si>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</si>
  <si>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</si>
  <si>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</si>
  <si>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</si>
  <si>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</si>
  <si>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</si>
  <si>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</si>
  <si>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</si>
  <si>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</si>
  <si>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</si>
  <si>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</si>
  <si>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</si>
  <si>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</si>
  <si>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</si>
  <si>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</si>
  <si>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</si>
  <si>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</si>
  <si>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</si>
  <si>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</si>
  <si>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</si>
  <si>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</si>
  <si>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</si>
  <si>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</si>
  <si>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</si>
  <si>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</si>
  <si>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</si>
  <si>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</si>
  <si>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</si>
  <si>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</si>
  <si>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</si>
  <si>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</si>
  <si>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</si>
  <si>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</si>
  <si>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</si>
  <si>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</si>
  <si>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</si>
  <si>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</si>
  <si>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</si>
  <si>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</si>
  <si>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</si>
  <si>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</si>
  <si>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</si>
  <si>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</si>
  <si>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</si>
  <si>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</si>
  <si>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</si>
  <si>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</si>
  <si>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</si>
  <si>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</si>
  <si>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</si>
  <si>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</si>
  <si>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</si>
  <si>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</si>
  <si>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</si>
  <si>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</si>
  <si>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</si>
  <si>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</si>
  <si>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</si>
  <si>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</si>
  <si>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</si>
  <si>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</si>
  <si>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</si>
  <si>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</si>
  <si>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</si>
  <si>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</si>
  <si>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</si>
  <si>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</si>
  <si>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</si>
  <si>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</si>
  <si>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</si>
  <si>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</si>
  <si>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</si>
  <si>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</si>
  <si>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</si>
  <si>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</si>
  <si>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</si>
  <si>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</si>
  <si>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</si>
  <si>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</si>
  <si>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</si>
  <si>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</si>
  <si>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</si>
  <si>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</si>
  <si>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</si>
  <si>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</si>
  <si>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</si>
  <si>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</si>
  <si>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</si>
  <si>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</si>
  <si>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</si>
  <si>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</si>
  <si>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</si>
  <si>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</si>
  <si>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</si>
  <si>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</si>
  <si>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</si>
  <si>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</si>
  <si>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</si>
  <si>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</si>
  <si>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</si>
  <si>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</si>
  <si>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</si>
  <si>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</si>
  <si>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</si>
  <si>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</si>
  <si>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</si>
  <si>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</si>
  <si>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</si>
  <si>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</si>
  <si>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</si>
  <si>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</si>
  <si>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</si>
  <si>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</si>
  <si>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</si>
  <si>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</si>
  <si>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</si>
  <si>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</si>
  <si>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</si>
  <si>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</si>
  <si>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</si>
  <si>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</si>
  <si>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</si>
  <si>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</si>
  <si>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</si>
  <si>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</si>
  <si>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</si>
  <si>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</si>
  <si>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</si>
  <si>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</si>
  <si>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</si>
  <si>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</si>
  <si>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</si>
  <si>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</si>
  <si>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</si>
  <si>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</si>
  <si>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</si>
  <si>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</si>
  <si>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</si>
  <si>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</si>
  <si>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</si>
  <si>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</si>
  <si>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</si>
  <si>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</si>
  <si>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</si>
  <si>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</si>
  <si>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</si>
  <si>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</si>
  <si>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</si>
  <si>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</si>
  <si>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</si>
  <si>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</si>
  <si>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</si>
  <si>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</si>
  <si>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</si>
  <si>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</si>
  <si>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</si>
  <si>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</si>
  <si>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</si>
  <si>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</si>
  <si>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</si>
  <si>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</si>
  <si>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</si>
  <si>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</si>
  <si>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</si>
  <si>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</si>
  <si>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</si>
  <si>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</si>
  <si>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</si>
  <si>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</si>
  <si>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</si>
  <si>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</si>
  <si>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</si>
  <si>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</si>
  <si>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</si>
  <si>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</si>
  <si>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</si>
  <si>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</si>
  <si>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</si>
  <si>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</si>
  <si>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</si>
  <si>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</si>
  <si>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</si>
  <si>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</si>
  <si>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</si>
  <si>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</si>
  <si>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</si>
  <si>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</si>
  <si>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</si>
  <si>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</si>
  <si>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</si>
  <si>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</si>
  <si>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</si>
  <si>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</si>
  <si>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</si>
  <si>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</si>
  <si>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</si>
  <si>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</si>
  <si>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</si>
  <si>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</si>
  <si>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</si>
  <si>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</si>
  <si>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</si>
  <si>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</si>
  <si>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</si>
  <si>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</si>
  <si>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</si>
  <si>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</si>
  <si>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</si>
  <si>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</si>
  <si>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</si>
  <si>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</si>
  <si>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</si>
  <si>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</si>
  <si>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</si>
  <si>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</si>
  <si>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</si>
  <si>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</si>
  <si>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</si>
  <si>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</si>
  <si>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</si>
  <si>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</si>
  <si>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</si>
  <si>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</si>
  <si>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</si>
  <si>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</si>
  <si>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</si>
  <si>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</si>
  <si>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</si>
  <si>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</si>
  <si>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</si>
  <si>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</si>
  <si>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</si>
  <si>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</si>
  <si>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</si>
  <si>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</si>
  <si>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</si>
  <si>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</si>
  <si>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</si>
  <si>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</si>
  <si>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</si>
  <si>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</si>
  <si>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</si>
  <si>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</si>
  <si>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</si>
  <si>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</si>
  <si>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</si>
  <si>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</si>
  <si>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</si>
  <si>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</si>
  <si>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</si>
  <si>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</si>
  <si>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</si>
  <si>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</si>
  <si>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</si>
  <si>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</si>
  <si>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</si>
  <si>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</si>
  <si>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</si>
  <si>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</si>
  <si>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</si>
  <si>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</si>
  <si>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</si>
  <si>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</si>
  <si>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</si>
  <si>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</si>
  <si>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</si>
  <si>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</si>
  <si>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</si>
  <si>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</si>
  <si>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</si>
  <si>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</si>
  <si>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</si>
  <si>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</si>
  <si>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</si>
  <si>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</si>
  <si>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</si>
  <si>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</si>
  <si>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</si>
  <si>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</si>
  <si>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</si>
  <si>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</si>
  <si>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</si>
  <si>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</si>
  <si>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</si>
  <si>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</si>
  <si>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</si>
  <si>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</si>
  <si>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</si>
  <si>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</si>
  <si>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</si>
  <si>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</si>
  <si>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</si>
  <si>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</si>
  <si>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</si>
  <si>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</si>
  <si>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</si>
  <si>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</si>
  <si>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</si>
  <si>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</si>
  <si>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</si>
  <si>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</si>
  <si>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</si>
  <si>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</si>
  <si>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</si>
  <si>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</si>
  <si>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</si>
  <si>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</si>
  <si>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</si>
  <si>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</si>
  <si>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</si>
  <si>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</si>
  <si>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</si>
  <si>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</si>
  <si>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</si>
  <si>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</si>
  <si>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</si>
  <si>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</si>
  <si>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</si>
  <si>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</si>
  <si>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</si>
  <si>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</si>
  <si>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</si>
  <si>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</si>
  <si>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</si>
  <si>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</si>
  <si>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</si>
  <si>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</si>
  <si>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</si>
  <si>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</si>
  <si>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</si>
  <si>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</si>
  <si>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</si>
  <si>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</si>
  <si>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</si>
  <si>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</si>
  <si>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</si>
  <si>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</si>
  <si>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</si>
  <si>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</si>
  <si>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</si>
  <si>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</si>
  <si>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</si>
  <si>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</si>
  <si>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</si>
  <si>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</si>
  <si>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</si>
  <si>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</si>
  <si>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</si>
  <si>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</si>
  <si>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</si>
  <si>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</si>
  <si>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</si>
  <si>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</si>
  <si>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</si>
  <si>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</si>
  <si>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</si>
  <si>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</si>
  <si>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</si>
  <si>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</si>
  <si>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</si>
  <si>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</si>
  <si>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</si>
  <si>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</si>
  <si>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</si>
  <si>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</si>
  <si>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</si>
  <si>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</si>
  <si>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</si>
  <si>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</si>
  <si>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</si>
  <si>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</si>
  <si>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</si>
  <si>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</si>
  <si>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</si>
  <si>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</si>
  <si>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</si>
  <si>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</si>
  <si>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</si>
  <si>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</si>
  <si>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</si>
  <si>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</si>
  <si>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</si>
  <si>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</si>
  <si>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</si>
  <si>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</si>
  <si>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</si>
  <si>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</si>
  <si>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</si>
  <si>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</si>
  <si>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</si>
  <si>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</si>
  <si>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</si>
  <si>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</si>
  <si>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</si>
  <si>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</si>
  <si>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</si>
  <si>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</si>
  <si>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</si>
  <si>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</si>
  <si>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</si>
  <si>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</si>
  <si>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</si>
  <si>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</si>
  <si>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</si>
  <si>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</si>
  <si>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</si>
  <si>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</si>
  <si>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</si>
  <si>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</si>
  <si>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</si>
  <si>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</si>
  <si>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</si>
  <si>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</si>
  <si>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</si>
  <si>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</si>
  <si>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</si>
  <si>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</si>
  <si>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</si>
  <si>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</si>
  <si>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</si>
  <si>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</si>
  <si>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</si>
  <si>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</si>
  <si>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</si>
  <si>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</si>
  <si>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</si>
  <si>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</si>
  <si>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</si>
  <si>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</si>
  <si>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</si>
  <si>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</si>
  <si>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</si>
  <si>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</si>
  <si>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</si>
  <si>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</si>
  <si>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</si>
  <si>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</si>
  <si>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</si>
  <si>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</si>
  <si>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</si>
  <si>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</si>
  <si>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</si>
  <si>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</si>
  <si>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</si>
  <si>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</si>
  <si>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</si>
  <si>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</si>
  <si>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</si>
  <si>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</si>
  <si>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</si>
  <si>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</si>
  <si>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</si>
  <si>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</si>
  <si>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</si>
  <si>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</si>
  <si>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</si>
  <si>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</si>
  <si>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</si>
  <si>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</si>
  <si>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</si>
  <si>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</si>
  <si>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</si>
  <si>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</si>
  <si>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</si>
  <si>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</si>
  <si>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</si>
  <si>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</si>
  <si>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</si>
  <si>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</si>
  <si>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</si>
  <si>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</si>
  <si>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</si>
  <si>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</si>
  <si>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</si>
  <si>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</si>
  <si>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</si>
  <si>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</si>
  <si>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</si>
  <si>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</si>
  <si>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</si>
  <si>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</si>
  <si>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</si>
  <si>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</si>
  <si>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</si>
  <si>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</si>
  <si>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</si>
  <si>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</si>
  <si>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</si>
  <si>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</si>
  <si>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</si>
  <si>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</si>
  <si>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</si>
  <si>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</si>
  <si>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</si>
  <si>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</si>
  <si>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</si>
  <si>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</si>
  <si>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</si>
  <si>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</si>
  <si>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</si>
  <si>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</si>
  <si>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</si>
  <si>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</si>
  <si>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</si>
  <si>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</si>
  <si>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</si>
  <si>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</si>
  <si>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</si>
  <si>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</si>
  <si>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</si>
  <si>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</si>
  <si>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</si>
  <si>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</si>
  <si>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</si>
  <si>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</si>
  <si>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</si>
  <si>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</si>
  <si>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</si>
  <si>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</si>
  <si>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</si>
  <si>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</si>
  <si>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</si>
  <si>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</si>
  <si>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</si>
  <si>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</si>
  <si>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</si>
  <si>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</si>
  <si>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</si>
  <si>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</si>
  <si>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</si>
  <si>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</si>
  <si>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</si>
  <si>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</si>
  <si>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</si>
  <si>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</si>
  <si>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</si>
  <si>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</si>
  <si>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</si>
  <si>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</si>
  <si>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</si>
  <si>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</si>
  <si>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</si>
  <si>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</si>
  <si>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</si>
  <si>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</si>
  <si>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</si>
  <si>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</si>
  <si>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</si>
  <si>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</si>
  <si>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</si>
  <si>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</si>
  <si>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</si>
  <si>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</si>
  <si>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</si>
  <si>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</si>
  <si>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</si>
  <si>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</si>
  <si>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</si>
  <si>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</si>
  <si>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</si>
  <si>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</si>
  <si>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</si>
  <si>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</si>
  <si>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</si>
  <si>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</si>
  <si>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</si>
  <si>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</si>
  <si>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</si>
  <si>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</si>
  <si>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</si>
  <si>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</si>
  <si>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</si>
  <si>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</si>
  <si>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</si>
  <si>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</si>
  <si>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</si>
  <si>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</si>
  <si>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</si>
  <si>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</si>
  <si>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</si>
  <si>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</si>
  <si>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</si>
  <si>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</si>
  <si>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</si>
  <si>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</si>
  <si>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</si>
  <si>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</si>
  <si>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</si>
  <si>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</si>
  <si>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</si>
  <si>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</si>
  <si>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</si>
  <si>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</si>
  <si>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</si>
  <si>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</si>
  <si>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</si>
  <si>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</si>
  <si>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</si>
  <si>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</si>
  <si>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</si>
  <si>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</si>
  <si>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</si>
  <si>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</si>
  <si>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</si>
  <si>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</si>
  <si>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</si>
  <si>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</si>
  <si>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</si>
  <si>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</si>
  <si>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</si>
  <si>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</si>
  <si>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</si>
  <si>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</si>
  <si>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</si>
  <si>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</si>
  <si>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</si>
  <si>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</si>
  <si>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</si>
  <si>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</si>
  <si>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</si>
  <si>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</si>
  <si>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</si>
  <si>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</si>
  <si>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</si>
  <si>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</si>
  <si>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</si>
  <si>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</si>
  <si>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</si>
  <si>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</si>
  <si>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</si>
  <si>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</si>
  <si>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</si>
  <si>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</si>
  <si>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</si>
  <si>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</si>
  <si>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</si>
  <si>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</si>
  <si>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</si>
  <si>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</si>
  <si>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</si>
  <si>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</si>
  <si>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</si>
  <si>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</si>
  <si>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</si>
  <si>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</si>
  <si>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</si>
  <si>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</si>
  <si>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</si>
  <si>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</si>
  <si>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</si>
  <si>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</si>
  <si>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</si>
  <si>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</si>
  <si>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</si>
  <si>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</si>
  <si>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</si>
  <si>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</si>
  <si>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</si>
  <si>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</si>
  <si>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</si>
  <si>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</si>
  <si>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</si>
  <si>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</si>
  <si>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</si>
  <si>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</si>
  <si>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</si>
  <si>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</si>
  <si>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</si>
  <si>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</si>
  <si>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</si>
  <si>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</si>
  <si>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</si>
  <si>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</si>
  <si>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</si>
  <si>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</si>
  <si>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</si>
  <si>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</si>
  <si>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</si>
  <si>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</si>
  <si>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</si>
  <si>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</si>
  <si>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</si>
  <si>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</si>
  <si>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</si>
  <si>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</si>
  <si>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</si>
  <si>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</si>
  <si>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</si>
  <si>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</si>
  <si>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</si>
  <si>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</si>
  <si>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</si>
  <si>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</si>
  <si>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</si>
  <si>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</si>
  <si>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</si>
  <si>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</si>
  <si>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</si>
  <si>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</si>
  <si>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</si>
  <si>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</si>
  <si>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</si>
  <si>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</si>
  <si>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</si>
  <si>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</si>
  <si>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</si>
  <si>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</si>
  <si>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</si>
  <si>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</si>
  <si>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</si>
  <si>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</si>
  <si>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</si>
  <si>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</si>
  <si>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</si>
  <si>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</si>
  <si>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</si>
  <si>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</si>
  <si>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</si>
  <si>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</si>
  <si>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</si>
  <si>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</si>
  <si>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</si>
  <si>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</si>
  <si>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</si>
  <si>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</si>
  <si>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</si>
  <si>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</si>
  <si>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</si>
  <si>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</si>
  <si>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</si>
  <si>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</si>
  <si>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</si>
  <si>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</si>
  <si>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</si>
  <si>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</si>
  <si>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</si>
  <si>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</si>
  <si>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</si>
  <si>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</si>
  <si>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</si>
  <si>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</si>
  <si>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</si>
  <si>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</si>
  <si>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</si>
  <si>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</si>
  <si>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</si>
  <si>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</si>
  <si>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</si>
  <si>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</si>
  <si>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</si>
  <si>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</si>
  <si>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</si>
  <si>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</si>
  <si>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</si>
  <si>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</si>
  <si>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</si>
  <si>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</si>
  <si>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</si>
  <si>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</si>
  <si>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</si>
  <si>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</si>
  <si>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</si>
  <si>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</si>
  <si>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</si>
  <si>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</si>
  <si>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</si>
  <si>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</si>
  <si>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</si>
  <si>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</si>
  <si>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</si>
  <si>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</si>
  <si>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</si>
  <si>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</si>
  <si>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</si>
  <si>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</si>
  <si>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</si>
  <si>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</si>
  <si>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</si>
  <si>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</si>
  <si>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</si>
  <si>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</si>
  <si>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</si>
  <si>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</si>
  <si>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</si>
  <si>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</si>
  <si>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</si>
  <si>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</si>
  <si>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</si>
  <si>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</si>
  <si>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</si>
  <si>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</si>
  <si>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</si>
  <si>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</si>
  <si>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</si>
  <si>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</si>
  <si>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</si>
  <si>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</si>
  <si>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</si>
  <si>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</si>
  <si>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</si>
  <si>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</si>
  <si>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</si>
  <si>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</si>
  <si>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</si>
  <si>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</si>
  <si>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</si>
  <si>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</si>
  <si>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</si>
  <si>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</si>
  <si>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</si>
  <si>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</si>
  <si>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</si>
  <si>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</si>
  <si>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</si>
  <si>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</si>
  <si>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</si>
  <si>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</si>
  <si>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</si>
  <si>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</si>
  <si>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</si>
  <si>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</si>
  <si>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</si>
  <si>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</si>
  <si>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</si>
  <si>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</si>
  <si>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</si>
  <si>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</si>
  <si>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</si>
  <si>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</si>
  <si>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</si>
  <si>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</si>
  <si>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</si>
  <si>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</si>
  <si>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</si>
  <si>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</si>
  <si>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</si>
  <si>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</si>
  <si>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</si>
  <si>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</si>
  <si>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</si>
  <si>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</si>
  <si>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</si>
  <si>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</si>
  <si>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</si>
  <si>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</si>
  <si>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</si>
  <si>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</si>
  <si>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</si>
  <si>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</si>
  <si>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</si>
  <si>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</si>
  <si>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</si>
  <si>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</si>
  <si>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</si>
  <si>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</si>
  <si>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</si>
  <si>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</si>
  <si>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</si>
  <si>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</si>
  <si>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</si>
  <si>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</si>
  <si>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</si>
  <si>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</si>
  <si>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</si>
  <si>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</si>
  <si>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</si>
  <si>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</si>
  <si>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</si>
  <si>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</si>
  <si>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</si>
  <si>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</si>
  <si>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</si>
  <si>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</si>
  <si>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</si>
  <si>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</si>
  <si>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</si>
  <si>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</si>
  <si>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</si>
  <si>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</si>
  <si>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</si>
  <si>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</si>
  <si>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</si>
  <si>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</si>
  <si>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</si>
  <si>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</si>
  <si>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</si>
  <si>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</si>
  <si>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</si>
  <si>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</si>
  <si>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</si>
  <si>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</si>
  <si>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</si>
  <si>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</si>
  <si>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</si>
  <si>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</si>
  <si>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</si>
  <si>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</si>
  <si>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</si>
  <si>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</si>
  <si>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</si>
  <si>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</si>
  <si>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</si>
  <si>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</si>
  <si>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</si>
  <si>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</si>
  <si>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</si>
  <si>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</si>
  <si>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</si>
  <si>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</si>
  <si>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</si>
  <si>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</si>
  <si>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</si>
  <si>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</si>
  <si>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</si>
  <si>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</si>
  <si>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</si>
  <si>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</si>
  <si>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</si>
  <si>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</si>
  <si>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</si>
  <si>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</si>
  <si>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</si>
  <si>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</si>
  <si>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</si>
  <si>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</si>
  <si>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</si>
  <si>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</si>
  <si>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</si>
  <si>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</si>
  <si>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</si>
  <si>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</si>
  <si>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</si>
  <si>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</si>
  <si>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</si>
  <si>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</si>
  <si>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</si>
  <si>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</si>
  <si>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</si>
  <si>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</si>
  <si>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</si>
  <si>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</si>
  <si>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</si>
  <si>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</si>
  <si>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</si>
  <si>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</si>
  <si>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</si>
  <si>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</si>
  <si>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</si>
  <si>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</si>
  <si>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</si>
  <si>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</si>
  <si>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</si>
  <si>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</si>
  <si>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</si>
  <si>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</si>
  <si>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</si>
  <si>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</si>
  <si>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</si>
  <si>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</si>
  <si>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</si>
  <si>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</si>
  <si>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</si>
  <si>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</si>
  <si>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</si>
  <si>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</si>
  <si>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</si>
  <si>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</si>
  <si>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</si>
  <si>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</si>
  <si>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</si>
  <si>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</si>
  <si>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</si>
  <si>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</si>
  <si>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</si>
  <si>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</si>
  <si>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</si>
  <si>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</si>
  <si>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</si>
  <si>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</si>
  <si>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</si>
  <si>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</si>
  <si>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</si>
  <si>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</si>
  <si>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</si>
  <si>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</si>
  <si>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</si>
  <si>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</si>
  <si>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</si>
  <si>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</si>
  <si>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</si>
  <si>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</si>
  <si>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</si>
  <si>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</si>
  <si>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</si>
  <si>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</si>
  <si>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</si>
  <si>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</si>
  <si>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</si>
  <si>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</si>
  <si>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</si>
  <si>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</si>
  <si>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</si>
  <si>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</si>
  <si>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</si>
  <si>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</si>
  <si>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</si>
  <si>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</si>
  <si>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</si>
  <si>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</si>
  <si>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</si>
  <si>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</si>
  <si>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</si>
  <si>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</si>
  <si>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</si>
  <si>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</si>
  <si>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</si>
  <si>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</si>
  <si>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</si>
  <si>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</si>
  <si>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</si>
  <si>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</si>
  <si>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</si>
  <si>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</si>
  <si>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</si>
  <si>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</si>
  <si>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</si>
  <si>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</si>
  <si>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</si>
  <si>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</si>
  <si>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</si>
  <si>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</si>
  <si>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</si>
  <si>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</si>
  <si>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</si>
  <si>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</si>
  <si>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</si>
  <si>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</si>
  <si>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</si>
  <si>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</si>
  <si>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</si>
  <si>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</si>
  <si>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</si>
  <si>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</si>
  <si>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</si>
  <si>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</si>
  <si>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</si>
  <si>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</si>
  <si>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</si>
  <si>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</si>
  <si>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</si>
  <si>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</si>
  <si>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</si>
  <si>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</si>
  <si>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</si>
  <si>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</si>
  <si>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</si>
  <si>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</si>
  <si>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</si>
  <si>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</si>
  <si>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</si>
  <si>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</si>
  <si>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</si>
  <si>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</si>
  <si>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</si>
  <si>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</si>
  <si>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</si>
  <si>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</si>
  <si>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</si>
  <si>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</si>
  <si>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</si>
  <si>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</si>
  <si>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</si>
  <si>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</si>
  <si>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</si>
  <si>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</si>
  <si>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</si>
  <si>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</si>
  <si>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</si>
  <si>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</si>
  <si>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</si>
  <si>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</si>
  <si>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</si>
  <si>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</si>
  <si>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</si>
  <si>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</si>
  <si>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</si>
  <si>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</si>
  <si>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</si>
  <si>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</si>
  <si>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</si>
  <si>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</si>
  <si>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</si>
  <si>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</si>
  <si>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</si>
  <si>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</si>
  <si>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</si>
  <si>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</si>
  <si>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</si>
  <si>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</si>
  <si>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</si>
  <si>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</si>
  <si>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</si>
  <si>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</si>
  <si>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</si>
  <si>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</si>
  <si>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</si>
  <si>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</si>
  <si>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</si>
  <si>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</si>
  <si>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</si>
  <si>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</si>
  <si>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</si>
  <si>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</si>
  <si>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</si>
  <si>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</si>
  <si>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</si>
  <si>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</si>
  <si>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</si>
  <si>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</si>
  <si>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</si>
  <si>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</si>
  <si>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</si>
  <si>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</si>
  <si>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</si>
  <si>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</si>
  <si>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</si>
  <si>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</si>
  <si>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</si>
  <si>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</si>
  <si>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</si>
  <si>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</si>
  <si>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</si>
  <si>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</si>
  <si>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</si>
  <si>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</si>
  <si>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</si>
  <si>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</si>
  <si>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</si>
  <si>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</si>
  <si>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</si>
  <si>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</si>
  <si>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</si>
  <si>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</si>
  <si>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</si>
  <si>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</si>
  <si>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</si>
  <si>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</si>
  <si>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</si>
  <si>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</si>
  <si>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</si>
  <si>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</si>
  <si>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</si>
  <si>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</si>
  <si>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</si>
  <si>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</si>
  <si>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</si>
  <si>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</si>
  <si>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</si>
  <si>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</si>
  <si>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</si>
  <si>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</si>
  <si>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</si>
  <si>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</si>
  <si>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</si>
  <si>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</si>
  <si>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</si>
  <si>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</si>
  <si>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</si>
  <si>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</si>
  <si>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</si>
  <si>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</si>
  <si>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</si>
  <si>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</si>
  <si>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</si>
  <si>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</si>
  <si>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</si>
  <si>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</si>
  <si>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</si>
  <si>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</si>
  <si>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</si>
  <si>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</si>
  <si>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</si>
  <si>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</si>
  <si>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</si>
  <si>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</si>
  <si>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</si>
  <si>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</si>
  <si>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</si>
  <si>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</si>
  <si>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</si>
  <si>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</si>
  <si>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</si>
  <si>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</si>
  <si>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</si>
  <si>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</si>
  <si>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</si>
  <si>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</si>
  <si>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</si>
  <si>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</si>
  <si>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</si>
  <si>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</si>
  <si>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</si>
  <si>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</si>
  <si>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</si>
  <si>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</si>
  <si>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</si>
  <si>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</si>
  <si>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</si>
  <si>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</si>
  <si>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</si>
  <si>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</si>
  <si>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</si>
  <si>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</si>
  <si>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</si>
  <si>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</si>
  <si>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</si>
  <si>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</si>
  <si>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</si>
  <si>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</si>
  <si>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</si>
  <si>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</si>
  <si>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</si>
  <si>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</si>
  <si>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</si>
  <si>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</si>
  <si>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</si>
  <si>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</si>
  <si>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</si>
  <si>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</si>
  <si>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</si>
  <si>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</si>
  <si>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</si>
  <si>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</si>
  <si>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</si>
  <si>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</si>
  <si>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</si>
  <si>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</si>
  <si>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</si>
  <si>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</si>
  <si>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</si>
  <si>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</si>
  <si>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</si>
  <si>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</si>
  <si>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</si>
  <si>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</si>
  <si>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</si>
  <si>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</si>
  <si>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</si>
  <si>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</si>
  <si>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</si>
  <si>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</si>
  <si>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</si>
  <si>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</si>
  <si>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</si>
  <si>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</si>
  <si>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</si>
  <si>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</si>
  <si>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</si>
  <si>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</si>
  <si>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</si>
  <si>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</si>
  <si>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</si>
  <si>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</si>
  <si>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</si>
  <si>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</si>
  <si>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</si>
  <si>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</si>
  <si>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</si>
  <si>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</si>
  <si>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</si>
  <si>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</si>
  <si>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</si>
  <si>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</si>
  <si>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</si>
  <si>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</si>
  <si>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</si>
  <si>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</si>
  <si>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</si>
  <si>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</si>
  <si>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</si>
  <si>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</si>
  <si>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</si>
  <si>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</si>
  <si>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</si>
  <si>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</si>
  <si>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</si>
  <si>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</si>
  <si>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</si>
  <si>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</si>
  <si>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</si>
  <si>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</si>
  <si>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</si>
  <si>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</si>
  <si>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</si>
  <si>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</si>
  <si>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</si>
  <si>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</si>
  <si>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</si>
  <si>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</si>
  <si>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</si>
  <si>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</si>
  <si>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</si>
  <si>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</si>
  <si>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</si>
  <si>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</si>
  <si>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</si>
  <si>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</si>
  <si>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</si>
  <si>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</si>
  <si>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</si>
  <si>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</si>
  <si>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</si>
  <si>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</si>
  <si>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</si>
  <si>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</si>
  <si>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</si>
  <si>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</si>
  <si>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</si>
  <si>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</si>
  <si>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</si>
  <si>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</si>
  <si>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</si>
  <si>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</si>
  <si>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</si>
  <si>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</si>
  <si>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</si>
  <si>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</si>
  <si>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</si>
  <si>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</si>
  <si>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</si>
  <si>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</si>
  <si>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</si>
  <si>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</si>
  <si>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</si>
  <si>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</si>
  <si>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</si>
  <si>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</si>
  <si>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</si>
  <si>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</si>
  <si>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</si>
  <si>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</si>
  <si>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</si>
  <si>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</si>
  <si>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</si>
  <si>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</si>
  <si>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</si>
  <si>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</si>
  <si>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</si>
  <si>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</si>
  <si>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</si>
  <si>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</si>
  <si>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</si>
  <si>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</si>
  <si>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</si>
  <si>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</si>
  <si>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</si>
  <si>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</si>
  <si>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</si>
  <si>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</si>
  <si>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</si>
  <si>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</si>
  <si>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</si>
  <si>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</si>
  <si>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</si>
  <si>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</si>
  <si>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</si>
  <si>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</si>
  <si>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</si>
  <si>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</si>
  <si>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</si>
  <si>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</si>
  <si>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</si>
  <si>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</si>
  <si>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</si>
  <si>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</si>
  <si>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</si>
  <si>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</si>
  <si>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</si>
  <si>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</si>
  <si>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</si>
  <si>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</si>
  <si>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</si>
  <si>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</si>
  <si>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</si>
  <si>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</si>
  <si>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</si>
  <si>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</si>
  <si>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</si>
  <si>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</si>
  <si>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</si>
  <si>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</si>
  <si>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</si>
  <si>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</si>
  <si>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</si>
  <si>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</si>
  <si>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</si>
  <si>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</si>
  <si>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</si>
  <si>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</si>
  <si>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</si>
  <si>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</si>
  <si>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</si>
  <si>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</si>
  <si>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</si>
  <si>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</si>
  <si>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</si>
  <si>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</si>
  <si>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</si>
  <si>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</si>
  <si>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</si>
  <si>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</si>
  <si>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</si>
  <si>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</si>
  <si>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</si>
  <si>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</si>
  <si>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</si>
  <si>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</si>
  <si>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</si>
  <si>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</si>
  <si>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</si>
  <si>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</si>
  <si>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</si>
  <si>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</si>
  <si>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</si>
  <si>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</si>
  <si>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</si>
  <si>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</si>
  <si>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</si>
  <si>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</si>
  <si>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</si>
  <si>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</si>
  <si>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</si>
  <si>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</si>
  <si>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</si>
  <si>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</si>
  <si>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</si>
  <si>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</si>
  <si>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</si>
  <si>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</si>
  <si>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</si>
  <si>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</si>
  <si>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</si>
  <si>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</si>
  <si>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</si>
  <si>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</si>
  <si>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</si>
  <si>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</si>
  <si>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</si>
  <si>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</si>
  <si>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</si>
  <si>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</si>
  <si>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</si>
  <si>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</si>
  <si>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</si>
  <si>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</si>
  <si>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</si>
  <si>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</si>
  <si>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</si>
  <si>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</si>
  <si>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</si>
  <si>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</si>
  <si>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</si>
  <si>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</si>
  <si>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</si>
  <si>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</si>
  <si>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</si>
  <si>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</si>
  <si>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</si>
  <si>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</si>
  <si>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</si>
  <si>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</si>
  <si>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</si>
  <si>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</si>
  <si>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</si>
  <si>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</si>
  <si>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</si>
  <si>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</si>
  <si>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</si>
  <si>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</si>
  <si>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</si>
  <si>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</si>
  <si>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</si>
  <si>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</si>
  <si>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</si>
  <si>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</si>
  <si>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</si>
  <si>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</si>
  <si>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</si>
  <si>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</si>
  <si>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</si>
  <si>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</si>
  <si>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</si>
  <si>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</si>
  <si>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</si>
  <si>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</si>
  <si>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</si>
  <si>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</si>
  <si>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</si>
  <si>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</si>
  <si>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</si>
  <si>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</si>
  <si>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</si>
  <si>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</si>
  <si>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</si>
  <si>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</si>
  <si>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</si>
  <si>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</si>
  <si>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</si>
  <si>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</si>
  <si>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</si>
  <si>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</si>
  <si>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</si>
  <si>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</si>
  <si>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</si>
  <si>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</si>
  <si>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</si>
  <si>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</si>
  <si>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</si>
  <si>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</si>
  <si>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</si>
  <si>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</si>
  <si>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</si>
  <si>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</si>
  <si>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</si>
  <si>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</si>
  <si>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</si>
  <si>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</si>
  <si>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</si>
  <si>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</si>
  <si>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</si>
  <si>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</si>
  <si>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</si>
  <si>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</si>
  <si>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</si>
  <si>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</si>
  <si>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</si>
  <si>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</si>
  <si>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</si>
  <si>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</si>
  <si>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</si>
  <si>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</si>
  <si>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</si>
  <si>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</si>
  <si>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</si>
  <si>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</si>
  <si>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</si>
  <si>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</si>
  <si>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</si>
  <si>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</si>
  <si>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</si>
  <si>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</si>
  <si>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</si>
  <si>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</si>
  <si>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</si>
  <si>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</si>
  <si>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</si>
  <si>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</si>
  <si>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</si>
  <si>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</si>
  <si>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</si>
  <si>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</si>
  <si>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</si>
  <si>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</si>
  <si>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</si>
  <si>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</si>
  <si>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</si>
  <si>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</si>
  <si>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</si>
  <si>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</si>
  <si>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</si>
  <si>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</si>
  <si>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</si>
  <si>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</si>
  <si>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</si>
  <si>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</si>
  <si>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</si>
  <si>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</si>
  <si>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</si>
  <si>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</si>
  <si>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</si>
  <si>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</si>
  <si>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</si>
  <si>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</si>
  <si>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</si>
  <si>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</si>
  <si>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</si>
  <si>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</si>
  <si>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</si>
  <si>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</si>
  <si>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</si>
  <si>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</si>
  <si>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</si>
  <si>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</si>
  <si>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</si>
  <si>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</si>
  <si>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</si>
  <si>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</si>
  <si>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</si>
  <si>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</si>
  <si>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</si>
  <si>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</si>
  <si>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</si>
  <si>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</si>
  <si>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</si>
  <si>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</si>
  <si>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</si>
  <si>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</si>
  <si>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</si>
  <si>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</si>
  <si>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</si>
  <si>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</si>
  <si>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</si>
  <si>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</si>
  <si>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</si>
  <si>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</si>
  <si>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</si>
  <si>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</si>
  <si>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</si>
  <si>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</si>
  <si>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</si>
  <si>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</si>
  <si>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</si>
  <si>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</si>
  <si>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</si>
  <si>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</si>
  <si>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</si>
  <si>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</si>
  <si>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</si>
  <si>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</si>
  <si>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</si>
  <si>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</si>
  <si>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</si>
  <si>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</si>
  <si>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</si>
  <si>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</si>
  <si>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</si>
  <si>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</si>
  <si>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</si>
  <si>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</si>
  <si>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</si>
  <si>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</si>
  <si>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</si>
  <si>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</si>
  <si>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</si>
  <si>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</si>
  <si>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</si>
  <si>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</si>
  <si>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</si>
  <si>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</si>
  <si>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</si>
  <si>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</si>
  <si>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</si>
  <si>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</si>
  <si>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</si>
  <si>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</si>
  <si>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</si>
  <si>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</si>
  <si>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</si>
  <si>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</si>
  <si>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</si>
  <si>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</si>
  <si>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</si>
  <si>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</si>
  <si>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</si>
  <si>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</si>
  <si>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</si>
  <si>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</si>
  <si>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</si>
  <si>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</si>
  <si>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</si>
  <si>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</si>
  <si>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</si>
  <si>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</si>
  <si>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</si>
  <si>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</si>
  <si>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</si>
  <si>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</si>
  <si>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</si>
  <si>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</si>
  <si>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</si>
  <si>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</si>
  <si>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</si>
  <si>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</si>
  <si>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</si>
  <si>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</si>
  <si>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</si>
  <si>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</si>
  <si>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</si>
  <si>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</si>
  <si>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</si>
  <si>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</si>
  <si>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</si>
  <si>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</si>
  <si>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</si>
  <si>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</si>
  <si>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</si>
  <si>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</si>
  <si>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</si>
  <si>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</si>
  <si>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</si>
  <si>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</si>
  <si>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</si>
  <si>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</si>
  <si>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</si>
  <si>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</si>
  <si>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</si>
  <si>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</si>
  <si>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</si>
  <si>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</si>
  <si>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</si>
  <si>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</si>
  <si>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</si>
  <si>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</si>
  <si>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</si>
  <si>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</si>
  <si>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</si>
  <si>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</si>
  <si>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</si>
  <si>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</si>
  <si>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</si>
  <si>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</si>
  <si>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</si>
  <si>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</si>
  <si>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</si>
  <si>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</si>
  <si>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</si>
  <si>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</si>
  <si>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</si>
  <si>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</si>
  <si>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</si>
  <si>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</si>
  <si>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</si>
  <si>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</si>
  <si>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</si>
  <si>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</si>
  <si>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</si>
  <si>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</si>
  <si>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</si>
  <si>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</si>
  <si>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</si>
  <si>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</si>
  <si>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</si>
  <si>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</si>
  <si>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</si>
  <si>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</si>
  <si>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</si>
  <si>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</si>
  <si>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</si>
  <si>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</si>
  <si>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</si>
  <si>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</si>
  <si>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</si>
  <si>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</si>
  <si>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</si>
  <si>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</si>
  <si>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</si>
  <si>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</si>
  <si>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</si>
  <si>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</si>
  <si>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</si>
  <si>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</si>
  <si>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</si>
  <si>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</si>
  <si>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</si>
  <si>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</si>
  <si>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</si>
  <si>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</si>
  <si>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</si>
  <si>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</si>
  <si>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</si>
  <si>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</si>
  <si>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</si>
  <si>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</si>
  <si>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</si>
  <si>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</si>
  <si>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</si>
  <si>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</si>
  <si>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</si>
  <si>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</si>
  <si>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</si>
  <si>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</si>
  <si>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</si>
  <si>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</si>
  <si>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</si>
  <si>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</si>
  <si>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</si>
  <si>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</si>
  <si>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</si>
  <si>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</si>
  <si>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</si>
  <si>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</si>
  <si>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</si>
  <si>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</si>
  <si>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</si>
  <si>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</si>
  <si>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</si>
  <si>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</si>
  <si>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</si>
  <si>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</si>
  <si>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</si>
  <si>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</si>
  <si>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</si>
  <si>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</si>
  <si>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</si>
  <si>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</si>
  <si>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</si>
  <si>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</si>
  <si>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</si>
  <si>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</si>
  <si>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</si>
  <si>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</si>
  <si>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</si>
  <si>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</si>
  <si>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</si>
  <si>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</si>
  <si>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</si>
  <si>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</si>
  <si>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</si>
  <si>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</si>
  <si>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</si>
  <si>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</si>
  <si>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</si>
  <si>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</si>
  <si>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</si>
  <si>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</si>
  <si>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</si>
  <si>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</si>
  <si>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</si>
  <si>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</si>
  <si>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</si>
  <si>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</si>
  <si>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</si>
  <si>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</si>
  <si>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</si>
  <si>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</si>
  <si>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</si>
  <si>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</si>
  <si>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</si>
  <si>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</si>
  <si>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</si>
  <si>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</si>
  <si>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</si>
  <si>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</si>
  <si>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</si>
  <si>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</si>
  <si>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</si>
  <si>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</si>
  <si>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</si>
  <si>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</si>
  <si>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</si>
  <si>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</si>
  <si>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</si>
  <si>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</si>
  <si>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</si>
  <si>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</si>
  <si>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</si>
  <si>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</si>
  <si>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</si>
  <si>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</si>
  <si>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</si>
  <si>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</si>
  <si>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</si>
  <si>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</si>
  <si>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</si>
  <si>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</si>
  <si>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</si>
  <si>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</si>
  <si>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</si>
  <si>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</si>
  <si>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</si>
  <si>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</si>
  <si>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</si>
  <si>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</si>
  <si>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</si>
  <si>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</si>
  <si>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</si>
  <si>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</si>
  <si>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</si>
  <si>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</si>
  <si>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</si>
  <si>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</si>
  <si>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</si>
  <si>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</si>
  <si>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</si>
  <si>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</si>
  <si>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</si>
  <si>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</si>
  <si>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</si>
  <si>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</si>
  <si>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</si>
  <si>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</si>
  <si>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</si>
  <si>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</si>
  <si>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</si>
  <si>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</si>
  <si>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</si>
  <si>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</si>
  <si>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</si>
  <si>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</si>
  <si>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</si>
  <si>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</si>
  <si>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</si>
  <si>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</si>
  <si>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</si>
  <si>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</si>
  <si>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</si>
  <si>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</si>
  <si>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</si>
  <si>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</si>
  <si>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</si>
  <si>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</si>
  <si>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</si>
  <si>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</si>
  <si>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</si>
  <si>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</si>
  <si>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</si>
  <si>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</si>
  <si>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</si>
  <si>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</si>
  <si>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</si>
  <si>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</si>
  <si>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</si>
  <si>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</si>
  <si>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</si>
  <si>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</si>
  <si>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</si>
  <si>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</si>
  <si>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</si>
  <si>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</si>
  <si>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</si>
  <si>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</si>
  <si>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</si>
  <si>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</si>
  <si>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</si>
  <si>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</si>
  <si>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</si>
  <si>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</si>
  <si>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</si>
  <si>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</si>
  <si>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</si>
  <si>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</si>
  <si>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</si>
  <si>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</si>
  <si>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</si>
  <si>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</si>
  <si>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</si>
  <si>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</si>
  <si>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</si>
  <si>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</si>
  <si>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</si>
  <si>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</si>
  <si>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</si>
  <si>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</si>
  <si>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</si>
  <si>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</si>
  <si>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</si>
  <si>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</si>
  <si>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</si>
  <si>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</si>
  <si>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</si>
  <si>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</si>
  <si>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</si>
  <si>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</si>
  <si>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</si>
  <si>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</si>
  <si>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</si>
  <si>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</si>
  <si>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</si>
  <si>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</si>
  <si>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</si>
  <si>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</si>
  <si>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</si>
  <si>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</si>
  <si>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</si>
  <si>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</si>
  <si>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</si>
  <si>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</si>
  <si>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</si>
  <si>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</si>
  <si>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</si>
  <si>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</si>
  <si>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</si>
  <si>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</si>
  <si>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</si>
  <si>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</si>
  <si>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</si>
  <si>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</si>
  <si>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</si>
  <si>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</si>
  <si>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</si>
  <si>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</si>
  <si>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</si>
  <si>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</si>
  <si>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</si>
  <si>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</si>
  <si>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</si>
  <si>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</si>
  <si>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</si>
  <si>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</si>
  <si>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</si>
  <si>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</si>
  <si>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</si>
  <si>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</si>
  <si>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</si>
  <si>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</si>
  <si>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</si>
  <si>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</si>
  <si>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</si>
  <si>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</si>
  <si>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</si>
  <si>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</si>
  <si>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</si>
  <si>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</si>
  <si>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</si>
  <si>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</si>
  <si>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</si>
  <si>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</si>
  <si>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</si>
  <si>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</si>
  <si>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</si>
  <si>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</si>
  <si>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</si>
  <si>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</si>
  <si>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</si>
  <si>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</si>
  <si>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</si>
  <si>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</si>
  <si>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</si>
  <si>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</si>
  <si>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</si>
  <si>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</si>
  <si>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</si>
  <si>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</si>
  <si>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</si>
  <si>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</si>
  <si>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</si>
  <si>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</si>
  <si>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</si>
  <si>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</si>
  <si>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</si>
  <si>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</si>
  <si>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</si>
  <si>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</si>
  <si>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</si>
  <si>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</si>
  <si>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</si>
  <si>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</si>
  <si>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</si>
  <si>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</si>
  <si>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</si>
  <si>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</si>
  <si>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</si>
  <si>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</si>
  <si>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</si>
  <si>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</si>
  <si>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</si>
  <si>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</si>
  <si>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</si>
  <si>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</si>
  <si>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</si>
  <si>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</si>
  <si>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</si>
  <si>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</si>
  <si>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</si>
  <si>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</si>
  <si>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</si>
  <si>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</si>
  <si>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</si>
  <si>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</si>
  <si>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</si>
  <si>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</si>
  <si>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</si>
  <si>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</si>
  <si>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</si>
  <si>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</si>
  <si>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</si>
  <si>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</si>
  <si>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</si>
  <si>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</si>
  <si>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</si>
  <si>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</si>
  <si>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</si>
  <si>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</si>
  <si>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</si>
  <si>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</si>
  <si>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</si>
  <si>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</si>
  <si>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</si>
  <si>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</si>
  <si>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</si>
  <si>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</si>
  <si>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</si>
  <si>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</si>
  <si>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</si>
  <si>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</si>
  <si>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</si>
  <si>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</si>
  <si>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</si>
  <si>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</si>
  <si>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</si>
  <si>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</si>
  <si>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</si>
  <si>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</si>
  <si>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</si>
  <si>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</si>
  <si>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</si>
  <si>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</si>
  <si>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</si>
  <si>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</si>
  <si>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</si>
  <si>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</si>
  <si>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</si>
  <si>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</si>
  <si>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</si>
  <si>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</si>
  <si>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</si>
  <si>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</si>
  <si>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</si>
  <si>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</si>
  <si>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</si>
  <si>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</si>
  <si>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</si>
  <si>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</si>
  <si>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</si>
  <si>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</si>
  <si>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</si>
  <si>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</si>
  <si>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</si>
  <si>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</si>
  <si>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</si>
  <si>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</si>
  <si>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</si>
  <si>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</si>
  <si>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</si>
  <si>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</si>
  <si>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</si>
  <si>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</si>
  <si>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</si>
  <si>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</si>
  <si>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</si>
  <si>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</si>
  <si>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</si>
  <si>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</si>
  <si>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</si>
  <si>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</si>
  <si>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</si>
  <si>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</si>
  <si>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</si>
  <si>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</si>
  <si>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</si>
  <si>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</si>
  <si>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</si>
  <si>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</si>
  <si>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</si>
  <si>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</si>
  <si>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</si>
  <si>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</si>
  <si>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</si>
  <si>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</si>
  <si>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</si>
  <si>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</si>
  <si>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</si>
  <si>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</si>
  <si>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</si>
  <si>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</si>
  <si>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</si>
  <si>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</si>
  <si>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</si>
  <si>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</si>
  <si>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</si>
  <si>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</si>
  <si>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</si>
  <si>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</si>
  <si>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</si>
  <si>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</si>
  <si>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</si>
  <si>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</si>
  <si>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</si>
  <si>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</si>
  <si>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</si>
  <si>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</si>
  <si>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</si>
  <si>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</si>
  <si>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</si>
  <si>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</si>
  <si>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</si>
  <si>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</si>
  <si>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</si>
  <si>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</si>
  <si>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</si>
  <si>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</si>
  <si>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</si>
  <si>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</si>
  <si>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</si>
  <si>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</si>
  <si>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</si>
  <si>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</si>
  <si>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</si>
  <si>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</si>
  <si>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</si>
  <si>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</si>
  <si>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</si>
  <si>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</si>
  <si>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</si>
  <si>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</si>
  <si>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</si>
  <si>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</si>
  <si>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</si>
  <si>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</si>
  <si>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</si>
  <si>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</si>
  <si>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</si>
  <si>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</si>
  <si>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</si>
  <si>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</si>
  <si>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</si>
  <si>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</si>
  <si>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</si>
  <si>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</si>
  <si>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</si>
  <si>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</si>
  <si>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</si>
  <si>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</si>
  <si>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</si>
  <si>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</si>
  <si>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</si>
  <si>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</si>
  <si>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</si>
  <si>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</si>
  <si>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</si>
  <si>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</si>
  <si>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</si>
  <si>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</si>
  <si>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</si>
  <si>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</si>
  <si>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</si>
  <si>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</si>
  <si>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</si>
  <si>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</si>
  <si>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</si>
  <si>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</si>
  <si>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</si>
  <si>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</si>
  <si>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</si>
  <si>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</si>
  <si>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</si>
  <si>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</si>
  <si>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</si>
  <si>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</si>
  <si>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</si>
  <si>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</si>
  <si>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</si>
  <si>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</si>
  <si>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</si>
  <si>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</si>
  <si>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</si>
  <si>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</si>
  <si>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</si>
  <si>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</si>
  <si>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</si>
  <si>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</si>
  <si>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</si>
  <si>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</si>
  <si>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</si>
  <si>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</si>
  <si>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</si>
  <si>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</si>
  <si>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</si>
  <si>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</si>
  <si>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</si>
  <si>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</si>
  <si>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</si>
  <si>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</si>
  <si>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</si>
  <si>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</si>
  <si>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</si>
  <si>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</si>
  <si>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</si>
  <si>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</si>
  <si>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</si>
  <si>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</si>
  <si>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</si>
  <si>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</si>
  <si>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</si>
  <si>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</si>
  <si>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</si>
  <si>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</si>
  <si>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</si>
  <si>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</si>
  <si>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</si>
  <si>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</si>
  <si>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</si>
  <si>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</si>
  <si>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</si>
  <si>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</si>
  <si>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</si>
  <si>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</si>
  <si>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</si>
  <si>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</si>
  <si>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</si>
  <si>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</si>
  <si>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</si>
  <si>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</si>
  <si>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</si>
  <si>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</si>
  <si>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</si>
  <si>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</si>
  <si>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</si>
  <si>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</si>
  <si>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</si>
  <si>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</si>
  <si>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</si>
  <si>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</si>
  <si>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</si>
  <si>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</si>
  <si>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</si>
  <si>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</si>
  <si>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</si>
  <si>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</si>
  <si>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</si>
  <si>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</si>
  <si>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</si>
  <si>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</si>
  <si>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</si>
  <si>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</si>
  <si>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</si>
  <si>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</si>
  <si>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</si>
  <si>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</si>
  <si>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</si>
  <si>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</si>
  <si>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</si>
  <si>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</si>
  <si>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</si>
  <si>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</si>
  <si>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</si>
  <si>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</si>
  <si>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</si>
  <si>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</si>
  <si>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</si>
  <si>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</si>
  <si>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</si>
  <si>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</si>
  <si>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</si>
  <si>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</si>
  <si>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</si>
  <si>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</si>
  <si>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</si>
  <si>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</si>
  <si>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</si>
  <si>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</si>
  <si>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</si>
  <si>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</si>
  <si>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</si>
  <si>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</si>
  <si>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</si>
  <si>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</si>
  <si>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</si>
  <si>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</si>
  <si>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</si>
  <si>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</si>
  <si>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</si>
  <si>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</si>
  <si>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</si>
  <si>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</si>
  <si>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</si>
  <si>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</si>
  <si>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</si>
  <si>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</si>
  <si>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</si>
  <si>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</si>
  <si>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</si>
  <si>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</si>
  <si>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</si>
  <si>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</si>
  <si>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</si>
  <si>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</si>
  <si>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</si>
  <si>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</si>
  <si>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</si>
  <si>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</si>
  <si>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</si>
  <si>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</si>
  <si>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</si>
  <si>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</si>
  <si>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</si>
  <si>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</si>
  <si>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</si>
  <si>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</si>
  <si>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</si>
  <si>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</si>
  <si>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</si>
  <si>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</si>
  <si>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</si>
  <si>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</si>
  <si>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</si>
  <si>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</si>
  <si>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</si>
  <si>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</si>
  <si>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</si>
  <si>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</si>
  <si>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</si>
  <si>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</si>
  <si>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</si>
  <si>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</si>
  <si>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</si>
  <si>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</si>
  <si>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</si>
  <si>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</si>
  <si>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</si>
  <si>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</si>
  <si>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</si>
  <si>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</si>
  <si>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</si>
  <si>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</si>
  <si>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</si>
  <si>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</si>
  <si>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</si>
  <si>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</si>
  <si>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</si>
  <si>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</si>
  <si>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</si>
  <si>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</si>
  <si>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</si>
  <si>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</si>
  <si>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</si>
  <si>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</si>
  <si>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</si>
  <si>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</si>
  <si>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</si>
  <si>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</si>
  <si>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</si>
  <si>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</si>
  <si>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</si>
  <si>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</si>
  <si>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</si>
  <si>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</si>
  <si>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</si>
  <si>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</si>
  <si>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</si>
  <si>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</si>
  <si>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</si>
  <si>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</si>
  <si>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</si>
  <si>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</si>
  <si>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</si>
  <si>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</si>
  <si>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</si>
  <si>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</si>
  <si>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</si>
  <si>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</si>
  <si>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</si>
  <si>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</si>
  <si>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</si>
  <si>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</si>
  <si>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</si>
  <si>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</si>
  <si>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</si>
  <si>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</si>
  <si>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</si>
  <si>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</si>
  <si>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</si>
  <si>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</si>
  <si>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</si>
  <si>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</si>
  <si>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</si>
  <si>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</si>
  <si>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</si>
  <si>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</si>
  <si>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</si>
  <si>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</si>
  <si>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</si>
  <si>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</si>
  <si>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</si>
  <si>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</si>
  <si>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</si>
  <si>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</si>
  <si>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</si>
  <si>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</si>
  <si>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</si>
  <si>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</si>
  <si>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</si>
  <si>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</si>
  <si>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</si>
  <si>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</si>
  <si>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</si>
  <si>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</si>
  <si>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</si>
  <si>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</si>
  <si>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</si>
  <si>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</si>
  <si>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</si>
  <si>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</si>
  <si>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</si>
  <si>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</si>
  <si>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</si>
  <si>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</si>
  <si>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</si>
  <si>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</si>
  <si>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</si>
  <si>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</si>
  <si>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</si>
  <si>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</si>
  <si>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</si>
  <si>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</si>
  <si>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</si>
  <si>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</si>
  <si>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</si>
  <si>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</si>
  <si>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</si>
  <si>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</si>
  <si>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</si>
  <si>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</si>
  <si>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</si>
  <si>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</si>
  <si>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</si>
  <si>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</si>
  <si>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</si>
  <si>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</si>
  <si>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</si>
  <si>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</si>
  <si>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</si>
  <si>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</si>
  <si>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</si>
  <si>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</si>
  <si>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</si>
  <si>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</si>
  <si>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</si>
  <si>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</si>
  <si>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</si>
  <si>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</si>
  <si>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</si>
  <si>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</si>
  <si>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</si>
  <si>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</si>
  <si>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</si>
  <si>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</si>
  <si>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</si>
  <si>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</si>
  <si>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</si>
  <si>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</si>
  <si>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</si>
  <si>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</si>
  <si>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</si>
  <si>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</si>
  <si>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</si>
  <si>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</si>
  <si>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</si>
  <si>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</si>
  <si>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</si>
  <si>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</si>
  <si>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</si>
  <si>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</si>
  <si>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</si>
  <si>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</si>
  <si>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</si>
  <si>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</si>
  <si>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</si>
  <si>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</si>
  <si>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</si>
  <si>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</si>
  <si>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</si>
  <si>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</si>
  <si>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</si>
  <si>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</si>
  <si>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</si>
  <si>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</si>
  <si>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</si>
  <si>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</si>
  <si>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</si>
  <si>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</si>
  <si>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</si>
  <si>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</si>
  <si>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</si>
  <si>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</si>
  <si>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</si>
  <si>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</si>
  <si>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</si>
  <si>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</si>
  <si>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</si>
  <si>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</si>
  <si>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</si>
  <si>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</si>
  <si>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</si>
  <si>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</si>
  <si>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</si>
  <si>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</si>
  <si>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</si>
  <si>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</si>
  <si>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</si>
  <si>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</si>
  <si>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</si>
  <si>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</si>
  <si>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</si>
  <si>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</si>
  <si>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</si>
  <si>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</si>
  <si>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</si>
  <si>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</si>
  <si>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</si>
  <si>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</si>
  <si>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</si>
  <si>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</si>
  <si>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</si>
  <si>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</si>
  <si>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</si>
  <si>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</si>
  <si>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</si>
  <si>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</si>
  <si>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</si>
  <si>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</si>
  <si>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</si>
  <si>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</si>
  <si>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</si>
  <si>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</si>
  <si>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</si>
  <si>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</si>
  <si>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</si>
  <si>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</si>
  <si>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</si>
  <si>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</si>
  <si>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</si>
  <si>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</si>
  <si>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</si>
  <si>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</si>
  <si>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</si>
  <si>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</si>
  <si>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</si>
  <si>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</si>
  <si>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</si>
  <si>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</si>
  <si>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</si>
  <si>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</si>
  <si>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</si>
  <si>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</si>
  <si>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</si>
  <si>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</si>
  <si>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</si>
  <si>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</si>
  <si>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</si>
  <si>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</si>
  <si>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</si>
  <si>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</si>
  <si>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</si>
  <si>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</si>
  <si>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</si>
  <si>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</si>
  <si>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</si>
  <si>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</si>
  <si>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</si>
  <si>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</si>
  <si>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</si>
  <si>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</si>
  <si>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</si>
  <si>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</si>
  <si>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</si>
  <si>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</si>
  <si>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</si>
  <si>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</si>
  <si>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</si>
  <si>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</si>
  <si>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</si>
  <si>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</si>
  <si>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</si>
  <si>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</si>
  <si>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</si>
  <si>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</si>
  <si>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</si>
  <si>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</si>
  <si>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</si>
  <si>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</si>
  <si>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</si>
  <si>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</si>
  <si>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</si>
  <si>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</si>
  <si>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</si>
  <si>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</si>
  <si>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</si>
  <si>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</si>
  <si>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</si>
  <si>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</si>
  <si>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</si>
  <si>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</si>
  <si>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</si>
  <si>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</si>
  <si>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</si>
  <si>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</si>
  <si>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</si>
  <si>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</si>
  <si>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</si>
  <si>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</si>
  <si>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</si>
  <si>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</si>
  <si>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</si>
  <si>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</si>
  <si>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</si>
  <si>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</si>
  <si>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</si>
  <si>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</si>
  <si>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</si>
  <si>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</si>
  <si>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</si>
  <si>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</si>
  <si>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</si>
  <si>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</si>
  <si>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</si>
  <si>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</si>
  <si>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</si>
  <si>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</si>
  <si>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</si>
  <si>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</si>
  <si>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</si>
  <si>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</si>
  <si>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</si>
  <si>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</si>
  <si>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</si>
  <si>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</si>
  <si>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</si>
  <si>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</si>
  <si>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</si>
  <si>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</si>
  <si>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</si>
  <si>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</si>
  <si>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</si>
  <si>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</si>
  <si>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</si>
  <si>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</si>
  <si>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</si>
  <si>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</si>
  <si>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</si>
  <si>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</si>
  <si>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</si>
  <si>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</si>
  <si>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</si>
  <si>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</si>
  <si>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</si>
  <si>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</si>
  <si>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</si>
  <si>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</si>
  <si>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</si>
  <si>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</si>
  <si>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</si>
  <si>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</si>
  <si>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</si>
  <si>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</si>
  <si>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</si>
  <si>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</si>
  <si>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</si>
  <si>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</si>
  <si>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</si>
  <si>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</si>
  <si>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</si>
  <si>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</si>
  <si>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</si>
  <si>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</si>
  <si>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</si>
  <si>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</si>
  <si>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</si>
  <si>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</si>
  <si>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</si>
  <si>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</si>
  <si>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</si>
  <si>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</si>
  <si>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</si>
  <si>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</si>
  <si>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</si>
  <si>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</si>
  <si>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</si>
  <si>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</si>
  <si>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</si>
  <si>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</si>
  <si>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</si>
  <si>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</si>
  <si>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</si>
  <si>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</si>
  <si>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</si>
  <si>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</si>
  <si>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</si>
  <si>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</si>
  <si>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</si>
  <si>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</si>
  <si>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</si>
  <si>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</si>
  <si>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</si>
  <si>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</si>
  <si>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</si>
  <si>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</si>
  <si>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</si>
  <si>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</si>
  <si>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</si>
  <si>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</si>
  <si>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</si>
  <si>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</si>
  <si>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</si>
  <si>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</si>
  <si>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</si>
  <si>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</si>
  <si>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</si>
  <si>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</si>
  <si>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</si>
  <si>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</si>
  <si>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</si>
  <si>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</si>
  <si>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</si>
  <si>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</si>
  <si>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</si>
  <si>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</si>
  <si>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</si>
  <si>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</si>
  <si>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</si>
  <si>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</si>
  <si>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</si>
  <si>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</si>
  <si>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</si>
  <si>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</si>
  <si>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</si>
  <si>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</si>
  <si>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</si>
  <si>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</si>
  <si>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</si>
  <si>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</si>
  <si>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</si>
  <si>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</si>
  <si>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</si>
  <si>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</si>
  <si>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</si>
  <si>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</si>
  <si>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</si>
  <si>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</si>
  <si>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</si>
  <si>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</si>
  <si>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</si>
  <si>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</si>
  <si>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</si>
  <si>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</si>
  <si>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</si>
  <si>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</si>
  <si>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</si>
  <si>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</si>
  <si>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</si>
  <si>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</si>
  <si>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</si>
  <si>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</si>
  <si>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</si>
  <si>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</si>
  <si>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</si>
  <si>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</si>
  <si>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</si>
  <si>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</si>
  <si>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</si>
  <si>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</si>
  <si>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</si>
  <si>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</si>
  <si>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</si>
  <si>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</si>
  <si>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</si>
  <si>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</si>
  <si>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</si>
  <si>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</si>
  <si>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</si>
  <si>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</si>
  <si>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</si>
  <si>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</si>
  <si>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</si>
  <si>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</si>
  <si>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</si>
  <si>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</si>
  <si>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</si>
  <si>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</si>
  <si>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</si>
  <si>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</si>
  <si>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</si>
  <si>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</si>
  <si>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</si>
  <si>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</si>
  <si>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</si>
  <si>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</si>
  <si>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</si>
  <si>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</si>
  <si>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</si>
  <si>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</si>
  <si>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</si>
  <si>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</si>
  <si>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</si>
  <si>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</si>
  <si>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</si>
  <si>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</si>
  <si>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</si>
  <si>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</si>
  <si>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</si>
  <si>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</si>
  <si>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</si>
  <si>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</si>
  <si>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</si>
  <si>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</si>
  <si>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</si>
  <si>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</si>
  <si>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</si>
  <si>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</si>
  <si>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</si>
  <si>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</si>
  <si>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</si>
  <si>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</si>
  <si>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</si>
  <si>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</si>
  <si>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</si>
  <si>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</si>
  <si>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</si>
  <si>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</si>
  <si>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</si>
  <si>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</si>
  <si>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</si>
  <si>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</si>
  <si>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</si>
  <si>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</si>
  <si>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</si>
  <si>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</si>
  <si>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</si>
  <si>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</si>
  <si>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</si>
  <si>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</si>
  <si>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</si>
  <si>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</si>
  <si>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</si>
  <si>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</si>
  <si>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</si>
  <si>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</si>
  <si>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</si>
  <si>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</si>
  <si>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</si>
  <si>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</si>
  <si>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</si>
  <si>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</si>
  <si>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</si>
  <si>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</si>
  <si>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</si>
  <si>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</si>
  <si>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</si>
  <si>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</si>
  <si>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</si>
  <si>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</si>
  <si>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</si>
  <si>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</si>
  <si>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</si>
  <si>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</si>
  <si>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</si>
  <si>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</si>
  <si>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</si>
  <si>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</si>
  <si>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</si>
  <si>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</si>
  <si>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</si>
  <si>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</si>
  <si>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</si>
  <si>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</si>
  <si>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</si>
  <si>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</si>
  <si>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</si>
  <si>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</si>
  <si>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</si>
  <si>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</si>
  <si>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</si>
  <si>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</si>
  <si>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</si>
  <si>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</si>
  <si>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</si>
  <si>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</si>
  <si>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</si>
  <si>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</si>
  <si>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</si>
  <si>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</si>
  <si>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</si>
  <si>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</si>
  <si>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</si>
  <si>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</si>
  <si>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</si>
  <si>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</si>
  <si>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</si>
  <si>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</si>
  <si>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</si>
  <si>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</si>
  <si>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</si>
  <si>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</si>
  <si>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</si>
  <si>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</si>
  <si>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</si>
  <si>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</si>
  <si>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</si>
  <si>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</si>
  <si>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</si>
  <si>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</si>
  <si>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</si>
  <si>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</si>
  <si>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</si>
  <si>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</si>
  <si>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</si>
  <si>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</si>
  <si>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</si>
  <si>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</si>
  <si>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</si>
  <si>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</si>
  <si>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</si>
  <si>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</si>
  <si>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</si>
  <si>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</si>
  <si>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</si>
  <si>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</si>
  <si>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</si>
  <si>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</si>
  <si>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</si>
  <si>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</si>
  <si>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</si>
  <si>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</si>
  <si>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</si>
  <si>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</si>
  <si>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</si>
  <si>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</si>
  <si>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</si>
  <si>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</si>
  <si>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</si>
  <si>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</si>
  <si>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</si>
  <si>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</si>
  <si>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</si>
  <si>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</si>
  <si>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</si>
  <si>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</si>
  <si>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</si>
  <si>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</si>
  <si>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</si>
  <si>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</si>
  <si>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</si>
  <si>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</si>
  <si>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</si>
  <si>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</si>
  <si>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</si>
  <si>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</si>
  <si>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</si>
  <si>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</si>
  <si>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</si>
  <si>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</si>
  <si>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</si>
  <si>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</si>
  <si>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</si>
  <si>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</si>
  <si>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</si>
  <si>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</si>
  <si>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</si>
  <si>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</si>
  <si>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</si>
  <si>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</si>
  <si>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</si>
  <si>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</si>
  <si>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</si>
  <si>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</si>
  <si>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</si>
  <si>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</si>
  <si>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</si>
  <si>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</si>
  <si>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</si>
  <si>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</si>
  <si>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</si>
  <si>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</si>
  <si>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</si>
  <si>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</si>
  <si>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</si>
  <si>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</si>
  <si>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</si>
  <si>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</si>
  <si>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</si>
  <si>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</si>
  <si>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</si>
  <si>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</si>
  <si>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</si>
  <si>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</si>
  <si>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</si>
  <si>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</si>
  <si>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</si>
  <si>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</si>
  <si>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</si>
  <si>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</si>
  <si>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</si>
  <si>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</si>
  <si>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</si>
  <si>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</si>
  <si>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</si>
  <si>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</si>
  <si>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</si>
  <si>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</si>
  <si>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</si>
  <si>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</si>
  <si>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</si>
  <si>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</si>
  <si>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</si>
  <si>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</si>
  <si>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</si>
  <si>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</si>
  <si>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</si>
  <si>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</si>
  <si>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</si>
  <si>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</si>
  <si>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</si>
  <si>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</si>
  <si>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</si>
  <si>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</si>
  <si>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</si>
  <si>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</si>
  <si>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</si>
  <si>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</si>
  <si>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</si>
  <si>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</si>
  <si>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</si>
  <si>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</si>
  <si>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</si>
  <si>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</si>
  <si>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</si>
  <si>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</si>
  <si>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</si>
  <si>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</si>
  <si>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</si>
  <si>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</si>
  <si>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</si>
  <si>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</si>
  <si>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</si>
  <si>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</si>
  <si>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</si>
  <si>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</si>
  <si>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</si>
  <si>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</si>
  <si>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</si>
  <si>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</si>
  <si>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</si>
  <si>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</si>
  <si>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</si>
  <si>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</si>
  <si>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</si>
  <si>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</si>
  <si>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</si>
  <si>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</si>
  <si>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</si>
  <si>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</si>
  <si>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</si>
  <si>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</si>
  <si>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</si>
  <si>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</si>
  <si>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</si>
  <si>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</si>
  <si>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</si>
  <si>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</si>
  <si>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</si>
  <si>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</si>
  <si>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</si>
  <si>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</si>
  <si>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</si>
  <si>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</si>
  <si>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</si>
  <si>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</si>
  <si>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</si>
  <si>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</si>
  <si>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</si>
  <si>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</si>
  <si>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</si>
  <si>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</si>
  <si>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</si>
  <si>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</si>
  <si>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</si>
  <si>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</si>
  <si>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</si>
  <si>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</si>
  <si>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</si>
  <si>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</si>
  <si>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</si>
  <si>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</si>
  <si>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</si>
  <si>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</si>
  <si>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</si>
  <si>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</si>
  <si>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</si>
  <si>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</si>
  <si>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</si>
  <si>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</si>
  <si>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</si>
  <si>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</si>
  <si>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</si>
  <si>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</si>
  <si>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</si>
  <si>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</si>
  <si>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</si>
  <si>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</si>
  <si>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</si>
  <si>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</si>
  <si>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</si>
  <si>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</si>
  <si>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</si>
  <si>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</si>
  <si>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</si>
  <si>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</si>
  <si>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</si>
  <si>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</si>
  <si>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</si>
  <si>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</si>
  <si>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</si>
  <si>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</si>
  <si>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</si>
  <si>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</si>
  <si>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</si>
  <si>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</si>
  <si>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</si>
  <si>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</si>
  <si>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</si>
  <si>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</si>
  <si>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</si>
  <si>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</si>
  <si>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</si>
  <si>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</si>
  <si>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</si>
  <si>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</si>
  <si>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</si>
  <si>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</si>
  <si>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</si>
  <si>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</si>
  <si>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</si>
  <si>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</si>
  <si>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</si>
  <si>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</si>
  <si>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</si>
  <si>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</si>
  <si>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</si>
  <si>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</si>
  <si>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</si>
  <si>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</si>
  <si>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</si>
  <si>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</si>
  <si>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</si>
  <si>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</si>
  <si>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</si>
  <si>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</si>
  <si>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</si>
  <si>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</si>
  <si>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</si>
  <si>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</si>
  <si>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</si>
  <si>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</si>
  <si>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</si>
  <si>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</si>
  <si>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</si>
  <si>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</si>
  <si>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</si>
  <si>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</si>
  <si>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</si>
  <si>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</si>
  <si>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</si>
  <si>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</si>
  <si>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</si>
  <si>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</si>
  <si>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</si>
  <si>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</si>
  <si>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</si>
  <si>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</si>
  <si>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</si>
  <si>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</si>
  <si>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</si>
  <si>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</si>
  <si>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</si>
  <si>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</si>
  <si>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</si>
  <si>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</si>
  <si>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</si>
  <si>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</si>
  <si>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</si>
  <si>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</si>
  <si>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</si>
  <si>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</si>
  <si>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</si>
  <si>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</si>
  <si>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</si>
  <si>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</si>
  <si>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</si>
  <si>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</si>
  <si>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</si>
  <si>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</si>
  <si>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</si>
  <si>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</si>
  <si>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</si>
  <si>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</si>
  <si>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</si>
  <si>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</si>
  <si>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</si>
  <si>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</si>
  <si>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</si>
  <si>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</si>
  <si>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</si>
  <si>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</si>
  <si>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</si>
  <si>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</si>
  <si>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</si>
  <si>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</si>
  <si>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</si>
  <si>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</si>
  <si>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</si>
  <si>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</si>
  <si>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</si>
  <si>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</si>
  <si>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</si>
  <si>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</si>
  <si>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</si>
  <si>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</si>
  <si>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</si>
  <si>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</si>
  <si>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</si>
  <si>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</si>
  <si>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</si>
  <si>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</si>
  <si>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</si>
  <si>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</si>
  <si>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</si>
  <si>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</si>
  <si>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</si>
  <si>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</si>
  <si>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</si>
  <si>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</si>
  <si>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</si>
  <si>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</si>
  <si>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</si>
  <si>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</si>
  <si>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</si>
  <si>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</si>
  <si>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</si>
  <si>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</si>
  <si>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</si>
  <si>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</si>
  <si>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</si>
  <si>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</si>
  <si>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</si>
  <si>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</si>
  <si>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</si>
  <si>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</si>
  <si>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</si>
  <si>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</si>
  <si>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</si>
  <si>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</si>
  <si>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</si>
  <si>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</si>
  <si>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</si>
  <si>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</si>
  <si>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</si>
  <si>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</si>
  <si>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</si>
  <si>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</si>
  <si>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</si>
  <si>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</si>
  <si>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</si>
  <si>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</si>
  <si>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</si>
  <si>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</si>
  <si>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</si>
  <si>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</si>
  <si>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</si>
  <si>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</si>
  <si>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</si>
  <si>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</si>
  <si>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</si>
  <si>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</si>
  <si>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</si>
  <si>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</si>
  <si>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</si>
  <si>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</si>
  <si>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</si>
  <si>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</si>
  <si>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</si>
  <si>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</si>
  <si>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</si>
  <si>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</si>
  <si>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</si>
  <si>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</si>
  <si>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</si>
  <si>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</si>
  <si>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</si>
  <si>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</si>
  <si>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</si>
  <si>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</si>
  <si>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</si>
  <si>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</si>
  <si>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</si>
  <si>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</si>
  <si>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</si>
  <si>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</si>
  <si>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</si>
  <si>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</si>
  <si>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</si>
  <si>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</si>
  <si>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</si>
  <si>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</si>
  <si>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</si>
  <si>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</si>
  <si>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</si>
  <si>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</si>
  <si>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</si>
  <si>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</si>
  <si>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</si>
  <si>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</si>
  <si>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</si>
  <si>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</si>
  <si>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</si>
  <si>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</si>
  <si>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</si>
  <si>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</si>
  <si>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</si>
  <si>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</si>
  <si>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</si>
  <si>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</si>
  <si>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</si>
  <si>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</si>
  <si>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</si>
  <si>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</si>
  <si>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</si>
  <si>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</si>
  <si>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</si>
  <si>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</si>
  <si>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</si>
  <si>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</si>
  <si>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</si>
  <si>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</si>
  <si>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</si>
  <si>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</si>
  <si>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</si>
  <si>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</si>
  <si>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</si>
  <si>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</si>
  <si>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</si>
  <si>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</si>
  <si>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</si>
  <si>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</si>
  <si>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</si>
  <si>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</si>
  <si>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</si>
  <si>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</si>
  <si>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</si>
  <si>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</si>
  <si>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</si>
  <si>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</si>
  <si>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</si>
  <si>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</si>
  <si>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</si>
  <si>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</si>
  <si>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</si>
  <si>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</si>
  <si>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</si>
  <si>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</si>
  <si>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</si>
  <si>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</si>
  <si>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</si>
  <si>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</si>
  <si>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</si>
  <si>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</si>
  <si>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</si>
  <si>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</si>
  <si>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</si>
  <si>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</si>
  <si>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</si>
  <si>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</si>
  <si>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</si>
  <si>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</si>
  <si>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</si>
  <si>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</si>
  <si>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</si>
  <si>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</si>
  <si>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</si>
  <si>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</si>
  <si>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</si>
  <si>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</si>
  <si>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</si>
  <si>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</si>
  <si>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</si>
  <si>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</si>
  <si>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</si>
  <si>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</si>
  <si>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</si>
  <si>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</si>
  <si>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</si>
  <si>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</si>
  <si>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</si>
  <si>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</si>
  <si>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</si>
  <si>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</si>
  <si>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</si>
  <si>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</si>
  <si>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</si>
  <si>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</si>
  <si>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</si>
  <si>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</si>
  <si>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</si>
  <si>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</si>
  <si>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</si>
  <si>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</si>
  <si>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</si>
  <si>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</si>
  <si>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</si>
  <si>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</si>
  <si>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</si>
  <si>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</si>
  <si>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</si>
  <si>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</si>
  <si>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</si>
  <si>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</si>
  <si>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</si>
  <si>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</si>
  <si>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</si>
  <si>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</si>
  <si>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</si>
  <si>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</si>
  <si>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</si>
  <si>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</si>
  <si>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</si>
  <si>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</si>
  <si>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</si>
  <si>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</si>
  <si>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</si>
  <si>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</si>
  <si>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</si>
  <si>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</si>
  <si>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</si>
  <si>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</si>
  <si>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</si>
  <si>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</si>
  <si>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</si>
  <si>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</si>
  <si>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</si>
  <si>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</si>
  <si>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</si>
  <si>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</si>
  <si>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</si>
  <si>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</si>
  <si>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</si>
  <si>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</si>
  <si>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</si>
  <si>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</si>
  <si>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</si>
  <si>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</si>
  <si>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</si>
  <si>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</si>
  <si>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</si>
  <si>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</si>
  <si>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</si>
  <si>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</si>
  <si>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</si>
  <si>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</si>
  <si>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</si>
  <si>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</si>
  <si>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</si>
  <si>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</si>
  <si>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</si>
  <si>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</si>
  <si>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</si>
  <si>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</si>
  <si>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</si>
  <si>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</si>
  <si>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</si>
  <si>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</si>
  <si>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</si>
  <si>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</si>
  <si>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</si>
  <si>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</si>
  <si>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</si>
  <si>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</si>
  <si>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</si>
  <si>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</si>
  <si>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</si>
  <si>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</si>
  <si>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</si>
  <si>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</si>
  <si>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</si>
  <si>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</si>
  <si>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</si>
  <si>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</si>
  <si>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</si>
  <si>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</si>
  <si>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</si>
  <si>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</si>
  <si>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</si>
  <si>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</si>
  <si>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</si>
  <si>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</si>
  <si>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</si>
  <si>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</si>
  <si>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</si>
  <si>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</si>
  <si>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</si>
  <si>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</si>
  <si>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</si>
  <si>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</si>
  <si>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</si>
  <si>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</si>
  <si>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</si>
  <si>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</si>
  <si>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</si>
  <si>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</si>
  <si>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</si>
  <si>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</si>
  <si>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</si>
  <si>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</si>
  <si>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</si>
  <si>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</si>
  <si>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</si>
  <si>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</si>
  <si>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</si>
  <si>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</si>
  <si>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</si>
  <si>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</si>
  <si>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</si>
  <si>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</si>
  <si>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</si>
  <si>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</si>
  <si>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</si>
  <si>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</si>
  <si>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</si>
  <si>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</si>
  <si>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</si>
  <si>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</si>
  <si>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</si>
  <si>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</si>
  <si>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</si>
  <si>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</si>
  <si>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</si>
  <si>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</si>
  <si>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</si>
  <si>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</si>
  <si>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</si>
  <si>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</si>
  <si>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</si>
  <si>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</si>
  <si>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</si>
  <si>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</si>
  <si>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</si>
  <si>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</si>
  <si>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</si>
  <si>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</si>
  <si>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</si>
  <si>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</si>
  <si>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</si>
  <si>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</si>
  <si>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</si>
  <si>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</si>
  <si>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</si>
  <si>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</si>
  <si>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</si>
  <si>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</si>
  <si>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</si>
  <si>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</si>
  <si>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</si>
  <si>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</si>
  <si>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</si>
  <si>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</si>
  <si>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</si>
  <si>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</si>
  <si>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</si>
  <si>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</si>
  <si>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</si>
  <si>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</si>
  <si>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</si>
  <si>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</si>
  <si>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</si>
  <si>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</si>
  <si>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</si>
  <si>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</si>
  <si>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</si>
  <si>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</si>
  <si>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</si>
  <si>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</si>
  <si>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</si>
  <si>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</si>
  <si>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</si>
  <si>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</si>
  <si>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</si>
  <si>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</si>
  <si>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</si>
  <si>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</si>
  <si>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</si>
  <si>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</si>
  <si>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</si>
  <si>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</si>
  <si>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</si>
  <si>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</si>
  <si>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</si>
  <si>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</si>
  <si>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</si>
  <si>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</si>
  <si>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</si>
  <si>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</si>
  <si>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</si>
  <si>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</si>
  <si>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</si>
  <si>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</si>
  <si>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</si>
  <si>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</si>
  <si>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</si>
  <si>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</si>
  <si>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</si>
  <si>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</si>
  <si>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</si>
  <si>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</si>
  <si>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</si>
  <si>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</si>
  <si>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</si>
  <si>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</si>
  <si>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</si>
  <si>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</si>
  <si>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</si>
  <si>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</si>
  <si>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</si>
  <si>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</si>
  <si>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</si>
  <si>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</si>
  <si>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</si>
  <si>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</si>
  <si>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</si>
  <si>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</si>
  <si>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</si>
  <si>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</si>
  <si>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</si>
  <si>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</si>
  <si>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</si>
  <si>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</si>
  <si>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</si>
  <si>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</si>
  <si>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</si>
  <si>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</si>
  <si>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</si>
  <si>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</si>
  <si>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</si>
  <si>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</si>
  <si>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</si>
  <si>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</si>
  <si>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</si>
  <si>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</si>
  <si>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</si>
  <si>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</si>
  <si>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</si>
  <si>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</si>
  <si>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</si>
  <si>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</si>
  <si>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</si>
  <si>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</si>
  <si>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</si>
  <si>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</si>
  <si>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</si>
  <si>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</si>
  <si>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</si>
  <si>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</si>
  <si>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</si>
  <si>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</si>
  <si>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</si>
  <si>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</si>
  <si>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</si>
  <si>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</si>
  <si>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</si>
  <si>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</si>
  <si>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</si>
  <si>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</si>
  <si>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</si>
  <si>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</si>
  <si>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</si>
  <si>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</si>
  <si>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</si>
  <si>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</si>
  <si>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</si>
  <si>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</si>
  <si>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</si>
  <si>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</si>
  <si>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</si>
  <si>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</si>
  <si>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</si>
  <si>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</si>
  <si>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</si>
  <si>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</si>
  <si>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</si>
  <si>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</si>
  <si>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</si>
  <si>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</si>
  <si>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</si>
  <si>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</si>
  <si>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</si>
  <si>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</si>
  <si>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</si>
  <si>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</si>
  <si>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</si>
  <si>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</si>
  <si>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</si>
  <si>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</si>
  <si>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</si>
  <si>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</si>
  <si>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</si>
  <si>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</si>
  <si>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</si>
  <si>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</si>
  <si>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</si>
  <si>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</si>
  <si>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</si>
  <si>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</si>
  <si>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</si>
  <si>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</si>
  <si>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</si>
  <si>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</si>
  <si>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</si>
  <si>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</si>
  <si>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</si>
  <si>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</si>
  <si>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</si>
  <si>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</si>
  <si>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</si>
  <si>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</si>
  <si>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</si>
  <si>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</si>
  <si>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</si>
  <si>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</si>
  <si>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</si>
  <si>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</si>
  <si>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</si>
  <si>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</si>
  <si>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</si>
  <si>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</si>
  <si>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</si>
  <si>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</si>
  <si>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</si>
  <si>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</si>
  <si>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</si>
  <si>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</si>
  <si>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</si>
  <si>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</si>
  <si>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</si>
  <si>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</si>
  <si>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</si>
  <si>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</si>
  <si>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</si>
  <si>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</si>
  <si>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</si>
  <si>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</si>
  <si>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</si>
  <si>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</si>
  <si>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</si>
  <si>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</si>
  <si>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</si>
  <si>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</si>
  <si>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</si>
  <si>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</si>
  <si>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</si>
  <si>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</si>
  <si>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</si>
  <si>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</si>
  <si>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</si>
  <si>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</si>
  <si>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</si>
  <si>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</si>
  <si>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</si>
  <si>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</si>
  <si>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</si>
  <si>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</si>
  <si>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</si>
  <si>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</si>
  <si>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</si>
  <si>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</si>
  <si>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</si>
  <si>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</si>
  <si>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</si>
  <si>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</si>
  <si>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</si>
  <si>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</si>
  <si>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</si>
  <si>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</si>
  <si>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</si>
  <si>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</si>
  <si>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</si>
  <si>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</si>
  <si>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</si>
  <si>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</si>
  <si>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</si>
  <si>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</si>
  <si>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</si>
  <si>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</si>
  <si>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</si>
  <si>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</si>
  <si>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</si>
  <si>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</si>
  <si>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</si>
  <si>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</si>
  <si>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</si>
  <si>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</si>
  <si>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</si>
  <si>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</si>
  <si>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</si>
  <si>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</si>
  <si>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</si>
  <si>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</si>
  <si>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</si>
  <si>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</si>
  <si>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</si>
  <si>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</si>
  <si>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</si>
  <si>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</si>
  <si>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</si>
  <si>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</si>
  <si>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</si>
  <si>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</si>
  <si>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</si>
  <si>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</si>
  <si>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</si>
  <si>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</si>
  <si>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</si>
  <si>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</si>
  <si>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</si>
  <si>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</si>
  <si>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</si>
  <si>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</si>
  <si>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</si>
  <si>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</si>
  <si>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</si>
  <si>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</si>
  <si>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</si>
  <si>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</si>
  <si>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</si>
  <si>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</si>
  <si>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</si>
  <si>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</si>
  <si>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</si>
  <si>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</si>
  <si>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</si>
  <si>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</si>
  <si>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</si>
  <si>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</si>
  <si>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</si>
  <si>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</si>
  <si>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</si>
  <si>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</si>
  <si>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</si>
  <si>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</si>
  <si>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</si>
  <si>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</si>
  <si>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</si>
  <si>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</si>
  <si>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</si>
  <si>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</si>
  <si>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</si>
  <si>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</si>
  <si>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</si>
  <si>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</si>
  <si>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</si>
  <si>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</si>
  <si>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</si>
  <si>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</si>
  <si>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</si>
  <si>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</si>
  <si>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</si>
  <si>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</si>
  <si>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</si>
  <si>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</si>
  <si>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</si>
  <si>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</si>
  <si>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</si>
  <si>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</si>
  <si>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</si>
  <si>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</si>
  <si>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</si>
  <si>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</si>
  <si>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</si>
  <si>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</si>
  <si>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</si>
  <si>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</si>
  <si>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</si>
  <si>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</si>
  <si>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</si>
  <si>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</si>
  <si>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</si>
  <si>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</si>
  <si>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</si>
  <si>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</si>
  <si>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</si>
  <si>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</si>
  <si>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</si>
  <si>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</si>
  <si>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</si>
  <si>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</si>
  <si>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</si>
  <si>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</si>
  <si>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</si>
  <si>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</si>
  <si>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</si>
  <si>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</si>
  <si>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</si>
  <si>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</si>
  <si>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</si>
  <si>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</si>
  <si>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</si>
  <si>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</si>
  <si>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</si>
  <si>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</si>
  <si>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</si>
  <si>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</si>
  <si>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</si>
  <si>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</si>
  <si>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</si>
  <si>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</si>
  <si>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</si>
  <si>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</si>
  <si>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</si>
  <si>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</si>
  <si>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</si>
  <si>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</si>
  <si>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</si>
  <si>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</si>
  <si>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</si>
  <si>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</si>
  <si>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</si>
  <si>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</si>
  <si>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</si>
  <si>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</si>
  <si>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</si>
  <si>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</si>
  <si>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</si>
  <si>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</si>
  <si>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</si>
  <si>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</si>
  <si>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</si>
  <si>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</si>
  <si>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</si>
  <si>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</si>
  <si>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</si>
  <si>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</si>
  <si>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</si>
  <si>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</si>
  <si>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</si>
  <si>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</si>
  <si>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</si>
  <si>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</si>
  <si>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</si>
  <si>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</si>
  <si>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</si>
  <si>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</si>
  <si>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</si>
  <si>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</si>
  <si>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</si>
  <si>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</si>
  <si>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</si>
  <si>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</si>
  <si>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</si>
  <si>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</si>
  <si>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</si>
  <si>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</si>
  <si>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</si>
  <si>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</si>
  <si>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</si>
  <si>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</si>
  <si>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</si>
  <si>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</si>
  <si>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</si>
  <si>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</si>
  <si>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</si>
  <si>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</si>
  <si>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</si>
  <si>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</si>
  <si>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</si>
  <si>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</si>
  <si>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</si>
  <si>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</si>
  <si>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</si>
  <si>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</si>
  <si>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</si>
  <si>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</si>
  <si>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</si>
  <si>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</si>
  <si>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</si>
  <si>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</si>
  <si>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</si>
  <si>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</si>
  <si>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</si>
  <si>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</si>
  <si>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</si>
  <si>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</si>
  <si>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</si>
  <si>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</si>
  <si>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</si>
  <si>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</si>
  <si>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</si>
  <si>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</si>
  <si>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</si>
  <si>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</si>
  <si>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</si>
  <si>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</si>
  <si>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</si>
  <si>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</si>
  <si>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</si>
  <si>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</si>
  <si>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</si>
  <si>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</si>
  <si>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</si>
  <si>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</si>
  <si>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</si>
  <si>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</si>
  <si>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</si>
  <si>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</si>
  <si>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</si>
  <si>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</si>
  <si>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</si>
  <si>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</si>
  <si>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</si>
  <si>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</si>
  <si>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</si>
  <si>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</si>
  <si>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</si>
  <si>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</si>
  <si>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</si>
  <si>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</si>
  <si>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</si>
  <si>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</si>
  <si>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</si>
  <si>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</si>
  <si>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</si>
  <si>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</si>
  <si>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</si>
  <si>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</si>
  <si>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</si>
  <si>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</si>
  <si>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</si>
  <si>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</si>
  <si>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</si>
  <si>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</si>
  <si>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</si>
  <si>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</si>
  <si>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</si>
  <si>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</si>
  <si>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</si>
  <si>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</si>
  <si>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</si>
  <si>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</si>
  <si>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</si>
  <si>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</si>
  <si>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</si>
  <si>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</si>
  <si>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</si>
  <si>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</si>
  <si>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</si>
  <si>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</si>
  <si>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</si>
  <si>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</si>
  <si>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</si>
  <si>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</si>
  <si>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</si>
  <si>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</si>
  <si>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</si>
  <si>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</si>
  <si>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</si>
  <si>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</si>
  <si>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</si>
  <si>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</si>
  <si>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</si>
  <si>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</si>
  <si>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</si>
  <si>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</si>
  <si>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</si>
  <si>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</si>
  <si>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</si>
  <si>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</si>
  <si>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</si>
  <si>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</si>
  <si>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</si>
  <si>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</si>
  <si>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</si>
  <si>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</si>
  <si>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</si>
  <si>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</si>
  <si>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</si>
  <si>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</si>
  <si>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</si>
  <si>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</si>
  <si>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</si>
  <si>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</si>
  <si>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</si>
  <si>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</si>
  <si>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</si>
  <si>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</si>
  <si>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</si>
  <si>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</si>
  <si>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</si>
  <si>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</si>
  <si>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</si>
  <si>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</si>
  <si>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</si>
  <si>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</si>
  <si>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</si>
  <si>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</si>
  <si>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</si>
  <si>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</si>
  <si>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</si>
  <si>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</si>
  <si>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</si>
  <si>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</si>
  <si>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</si>
  <si>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</si>
  <si>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</si>
  <si>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</si>
  <si>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</si>
  <si>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</si>
  <si>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</si>
  <si>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</si>
  <si>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</si>
  <si>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</si>
  <si>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</si>
  <si>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</si>
  <si>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</si>
  <si>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</si>
  <si>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</si>
  <si>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</si>
  <si>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</si>
  <si>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</si>
  <si>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</si>
  <si>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</si>
  <si>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</si>
  <si>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</si>
  <si>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</si>
  <si>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</si>
  <si>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</si>
  <si>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</si>
  <si>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</si>
  <si>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</si>
  <si>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</si>
  <si>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</si>
  <si>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</si>
  <si>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</si>
  <si>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</si>
  <si>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</si>
  <si>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</si>
  <si>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</si>
  <si>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</si>
  <si>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</si>
  <si>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</si>
  <si>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</si>
  <si>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</si>
  <si>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</si>
  <si>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</si>
  <si>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</si>
  <si>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</si>
  <si>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</si>
  <si>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</si>
  <si>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</si>
  <si>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</si>
  <si>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</si>
  <si>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</si>
  <si>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</si>
  <si>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</si>
  <si>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</si>
  <si>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</si>
  <si>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</si>
  <si>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</si>
  <si>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</si>
  <si>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</si>
  <si>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</si>
  <si>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</si>
  <si>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</si>
  <si>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</si>
  <si>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</si>
  <si>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</si>
  <si>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</si>
  <si>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</si>
  <si>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</si>
  <si>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</si>
  <si>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</si>
  <si>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</si>
  <si>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</si>
  <si>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</si>
  <si>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</si>
  <si>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</si>
  <si>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</si>
  <si>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</si>
  <si>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</si>
  <si>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</si>
  <si>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</si>
  <si>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</si>
  <si>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</si>
  <si>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</si>
  <si>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</si>
  <si>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</si>
  <si>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</si>
  <si>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</si>
  <si>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</si>
  <si>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</si>
  <si>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</si>
  <si>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</si>
  <si>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</si>
  <si>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</si>
  <si>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</si>
  <si>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</si>
  <si>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</si>
  <si>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</si>
  <si>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</si>
  <si>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</si>
  <si>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</si>
  <si>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</si>
  <si>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</si>
  <si>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</si>
  <si>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</si>
  <si>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</si>
  <si>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</si>
  <si>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</si>
  <si>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</si>
  <si>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</si>
  <si>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</si>
  <si>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</si>
  <si>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</si>
  <si>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</si>
  <si>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</si>
  <si>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</si>
  <si>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</si>
  <si>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</si>
  <si>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</si>
  <si>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</si>
  <si>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</si>
  <si>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</si>
  <si>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</si>
  <si>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</si>
  <si>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</si>
  <si>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</si>
  <si>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</si>
  <si>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</si>
  <si>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</si>
  <si>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</si>
  <si>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</si>
  <si>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</si>
  <si>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</si>
  <si>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</si>
  <si>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</si>
  <si>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</si>
  <si>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</si>
  <si>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</si>
  <si>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</si>
  <si>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</si>
  <si>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</si>
  <si>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</si>
  <si>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</si>
  <si>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</si>
  <si>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</si>
  <si>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</si>
  <si>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</si>
  <si>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</si>
  <si>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</si>
  <si>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</si>
  <si>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</si>
  <si>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</si>
  <si>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</si>
  <si>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</si>
  <si>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</si>
  <si>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</si>
  <si>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</si>
  <si>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</si>
  <si>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</si>
  <si>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</si>
  <si>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</si>
  <si>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</si>
  <si>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</si>
  <si>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</si>
  <si>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</si>
  <si>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</si>
  <si>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</si>
  <si>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</si>
  <si>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</si>
  <si>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</si>
  <si>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</si>
  <si>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</si>
  <si>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</si>
  <si>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</si>
  <si>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</si>
  <si>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</si>
  <si>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</si>
  <si>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</si>
  <si>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</si>
  <si>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</si>
  <si>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</si>
  <si>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</si>
  <si>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</si>
  <si>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</si>
  <si>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</si>
  <si>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</si>
  <si>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</si>
  <si>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</si>
  <si>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</si>
  <si>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</si>
  <si>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</si>
  <si>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</si>
  <si>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</si>
  <si>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</si>
  <si>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</si>
  <si>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</si>
  <si>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</si>
  <si>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</si>
  <si>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</si>
  <si>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</si>
  <si>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</si>
  <si>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</si>
  <si>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</si>
  <si>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</si>
  <si>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</si>
  <si>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</si>
  <si>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</si>
  <si>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</si>
  <si>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</si>
  <si>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</si>
  <si>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</si>
  <si>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</si>
  <si>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</si>
  <si>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</si>
  <si>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</si>
  <si>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</si>
  <si>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</si>
  <si>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</si>
  <si>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</si>
  <si>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</si>
  <si>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</si>
  <si>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</si>
  <si>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</si>
  <si>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</si>
  <si>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</si>
  <si>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</si>
  <si>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</si>
  <si>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</si>
  <si>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</si>
  <si>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</si>
  <si>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</si>
  <si>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</si>
  <si>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</si>
  <si>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</si>
  <si>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</si>
  <si>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</si>
  <si>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</si>
  <si>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</si>
  <si>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</si>
  <si>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</si>
  <si>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</si>
  <si>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</si>
  <si>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</si>
  <si>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</si>
  <si>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</si>
  <si>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</si>
  <si>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</si>
  <si>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</si>
  <si>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</si>
  <si>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</si>
  <si>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</si>
  <si>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</si>
  <si>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</si>
  <si>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</si>
  <si>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</si>
  <si>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</si>
  <si>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</si>
  <si>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</si>
  <si>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</si>
  <si>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</si>
  <si>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</si>
  <si>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</si>
  <si>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</si>
  <si>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</si>
  <si>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</si>
  <si>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</si>
  <si>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</si>
  <si>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</si>
  <si>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</si>
  <si>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</si>
  <si>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</si>
  <si>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</si>
  <si>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</si>
  <si>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</si>
  <si>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</si>
  <si>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</si>
  <si>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</si>
  <si>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</si>
  <si>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</si>
  <si>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</si>
  <si>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</si>
  <si>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</si>
  <si>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</si>
  <si>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</si>
  <si>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</si>
  <si>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</si>
  <si>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</si>
  <si>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</si>
  <si>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</si>
  <si>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</si>
  <si>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</si>
  <si>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</si>
  <si>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</si>
  <si>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</si>
  <si>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</si>
  <si>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</si>
  <si>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</si>
  <si>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</si>
  <si>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</si>
  <si>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</si>
  <si>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</si>
  <si>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</si>
  <si>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</si>
  <si>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</si>
  <si>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</si>
  <si>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</si>
  <si>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</si>
  <si>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</si>
  <si>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</si>
  <si>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</si>
  <si>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</si>
  <si>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</si>
  <si>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</si>
  <si>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</si>
  <si>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</si>
  <si>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</si>
  <si>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</si>
  <si>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</si>
  <si>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</si>
  <si>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</si>
  <si>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</si>
  <si>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</si>
  <si>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</si>
  <si>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</si>
  <si>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</si>
  <si>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</si>
  <si>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</si>
  <si>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</si>
  <si>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</si>
  <si>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</si>
  <si>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</si>
  <si>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</si>
  <si>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</si>
  <si>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</si>
  <si>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</si>
  <si>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</si>
  <si>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</si>
  <si>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</si>
  <si>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</si>
  <si>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</si>
  <si>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</si>
  <si>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</si>
  <si>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</si>
  <si>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</si>
  <si>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</si>
  <si>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</si>
  <si>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</si>
  <si>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</si>
  <si>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</si>
  <si>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</si>
  <si>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</si>
  <si>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</si>
  <si>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</si>
  <si>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</si>
  <si>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</si>
  <si>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</si>
  <si>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</si>
  <si>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</si>
  <si>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</si>
  <si>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</si>
  <si>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</si>
  <si>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</si>
  <si>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</si>
  <si>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</si>
  <si>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</si>
  <si>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</si>
  <si>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</si>
  <si>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</si>
  <si>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</si>
  <si>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</si>
  <si>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</si>
  <si>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</si>
  <si>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</si>
  <si>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</si>
  <si>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</si>
  <si>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</si>
  <si>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</si>
  <si>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</si>
  <si>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</si>
  <si>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</si>
  <si>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</si>
  <si>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</si>
  <si>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</si>
  <si>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</si>
  <si>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</si>
  <si>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</si>
  <si>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</si>
  <si>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</si>
  <si>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</si>
  <si>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</si>
  <si>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</si>
  <si>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</si>
  <si>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</si>
  <si>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</si>
  <si>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</si>
  <si>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</si>
  <si>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</si>
  <si>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</si>
  <si>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</si>
  <si>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</si>
  <si>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</si>
  <si>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</si>
  <si>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</si>
  <si>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</si>
  <si>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</si>
  <si>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</si>
  <si>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</si>
  <si>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</si>
  <si>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</si>
  <si>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</si>
  <si>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</si>
  <si>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</si>
  <si>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</si>
  <si>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</si>
  <si>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</si>
  <si>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</si>
  <si>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</si>
  <si>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</si>
  <si>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</si>
  <si>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</si>
  <si>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</si>
  <si>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</si>
  <si>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</si>
  <si>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</si>
  <si>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</si>
  <si>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</si>
  <si>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</si>
  <si>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</si>
  <si>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</si>
  <si>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</si>
  <si>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</si>
  <si>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</si>
  <si>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</si>
  <si>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</si>
  <si>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</si>
  <si>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</si>
  <si>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</si>
  <si>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</si>
  <si>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</si>
  <si>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</si>
  <si>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</si>
  <si>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</si>
  <si>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</si>
  <si>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</si>
  <si>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</si>
  <si>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</si>
  <si>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</si>
  <si>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</si>
  <si>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</si>
  <si>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</si>
  <si>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</si>
  <si>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</si>
  <si>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</si>
  <si>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</si>
  <si>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</si>
  <si>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</si>
  <si>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</si>
  <si>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</si>
  <si>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</si>
  <si>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</si>
  <si>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</si>
  <si>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</si>
  <si>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</si>
  <si>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</si>
  <si>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</si>
  <si>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</si>
  <si>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</si>
  <si>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</si>
  <si>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</si>
  <si>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</si>
  <si>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</si>
  <si>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</si>
  <si>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</si>
  <si>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</si>
  <si>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</si>
  <si>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</si>
  <si>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</si>
  <si>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</si>
  <si>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</si>
  <si>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</si>
  <si>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</si>
  <si>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</si>
  <si>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</si>
  <si>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</si>
  <si>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</si>
  <si>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</si>
  <si>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</si>
  <si>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</si>
  <si>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</si>
  <si>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</si>
  <si>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</si>
  <si>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</si>
  <si>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</si>
  <si>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</si>
  <si>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</si>
  <si>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</si>
  <si>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</si>
  <si>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</si>
  <si>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</si>
  <si>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</si>
  <si>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</si>
  <si>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</si>
  <si>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</si>
  <si>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</si>
  <si>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</si>
  <si>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</si>
  <si>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</si>
  <si>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</si>
  <si>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</si>
  <si>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</si>
  <si>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</si>
  <si>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</si>
  <si>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</si>
  <si>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</si>
  <si>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</si>
  <si>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</si>
  <si>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</si>
  <si>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</si>
  <si>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</si>
  <si>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</si>
  <si>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</si>
  <si>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</si>
  <si>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</si>
  <si>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</si>
  <si>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</si>
  <si>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</si>
  <si>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</si>
  <si>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</si>
  <si>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</si>
  <si>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</si>
  <si>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</si>
  <si>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</si>
  <si>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</si>
  <si>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</si>
  <si>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</si>
  <si>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</si>
  <si>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</si>
  <si>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</si>
  <si>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</si>
  <si>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</si>
  <si>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</si>
  <si>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</si>
  <si>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</si>
  <si>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</si>
  <si>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</si>
  <si>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</si>
  <si>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</si>
  <si>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</si>
  <si>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</si>
  <si>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</si>
  <si>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</si>
  <si>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</si>
  <si>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</si>
  <si>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</si>
  <si>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</si>
  <si>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</si>
  <si>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</si>
  <si>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</si>
  <si>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</si>
  <si>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</si>
  <si>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</si>
  <si>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</si>
  <si>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</si>
  <si>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</si>
  <si>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</si>
  <si>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</si>
  <si>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</si>
  <si>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</si>
  <si>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</si>
  <si>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</si>
  <si>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</si>
  <si>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</si>
  <si>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</si>
  <si>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</si>
  <si>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</si>
  <si>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</si>
  <si>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</si>
  <si>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</si>
  <si>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</si>
  <si>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</si>
  <si>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</si>
  <si>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</si>
  <si>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</si>
  <si>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</si>
  <si>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</si>
  <si>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</si>
  <si>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</si>
  <si>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</si>
  <si>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</si>
  <si>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</si>
  <si>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</si>
  <si>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</si>
  <si>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</si>
  <si>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</si>
  <si>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</si>
  <si>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</si>
  <si>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</si>
  <si>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</si>
  <si>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</si>
  <si>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</si>
  <si>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</si>
  <si>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</si>
  <si>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</si>
  <si>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</si>
  <si>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</si>
  <si>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</si>
  <si>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</si>
  <si>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</si>
  <si>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</si>
  <si>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</si>
  <si>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</si>
  <si>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</si>
  <si>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</si>
  <si>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</si>
  <si>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</si>
  <si>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</si>
  <si>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</si>
  <si>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</si>
  <si>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</si>
  <si>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</si>
  <si>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</si>
  <si>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</si>
  <si>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</si>
  <si>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</si>
  <si>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</si>
  <si>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</si>
  <si>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</si>
  <si>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</si>
  <si>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</si>
  <si>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</si>
  <si>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</si>
  <si>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</si>
  <si>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</si>
  <si>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</si>
  <si>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</si>
  <si>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</si>
  <si>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</si>
  <si>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</si>
  <si>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</si>
  <si>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</si>
  <si>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</si>
  <si>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</si>
  <si>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</si>
  <si>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</si>
  <si>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</si>
  <si>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</si>
  <si>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</si>
  <si>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</si>
  <si>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</si>
  <si>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</si>
  <si>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</si>
  <si>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</si>
  <si>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</si>
  <si>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</si>
  <si>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</si>
  <si>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</si>
  <si>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</si>
  <si>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</si>
  <si>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</si>
  <si>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</si>
  <si>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</si>
  <si>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</si>
  <si>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</si>
  <si>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</si>
  <si>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</si>
  <si>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</si>
  <si>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</si>
  <si>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</si>
  <si>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</si>
  <si>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</si>
  <si>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</si>
  <si>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</si>
  <si>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</si>
  <si>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</si>
  <si>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</si>
  <si>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</si>
  <si>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</si>
  <si>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</si>
  <si>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</si>
  <si>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</si>
  <si>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</si>
  <si>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</si>
  <si>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</si>
  <si>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</si>
  <si>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</si>
  <si>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</si>
  <si>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</si>
  <si>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</si>
  <si>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</si>
  <si>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</si>
  <si>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</si>
  <si>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</si>
  <si>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</si>
  <si>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</si>
  <si>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</si>
  <si>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</si>
  <si>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</si>
  <si>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</si>
  <si>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</si>
  <si>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</si>
  <si>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</si>
  <si>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</si>
  <si>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</si>
  <si>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</si>
  <si>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</si>
  <si>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</si>
  <si>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</si>
  <si>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</si>
  <si>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</si>
  <si>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</si>
  <si>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</si>
  <si>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</si>
  <si>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</si>
  <si>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</si>
  <si>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</si>
  <si>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</si>
  <si>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</si>
  <si>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</si>
  <si>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</si>
  <si>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</si>
  <si>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</si>
  <si>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</si>
  <si>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</si>
  <si>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</si>
  <si>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</si>
  <si>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</si>
  <si>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</si>
  <si>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</si>
  <si>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</si>
  <si>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</si>
  <si>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</si>
  <si>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</si>
  <si>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</si>
  <si>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</si>
  <si>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</si>
  <si>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</si>
  <si>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</si>
  <si>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</si>
  <si>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</si>
  <si>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</si>
  <si>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</si>
  <si>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</si>
  <si>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</si>
  <si>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</si>
  <si>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</si>
  <si>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</si>
  <si>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</si>
  <si>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</si>
  <si>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</si>
  <si>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</si>
  <si>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</si>
  <si>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</si>
  <si>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</si>
  <si>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</si>
  <si>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</si>
  <si>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</si>
  <si>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</si>
  <si>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</si>
  <si>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</si>
  <si>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</si>
  <si>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</si>
  <si>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</si>
  <si>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</si>
  <si>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</si>
  <si>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</si>
  <si>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</si>
  <si>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</si>
  <si>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</si>
  <si>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</si>
  <si>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</si>
  <si>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</si>
  <si>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</si>
  <si>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</si>
  <si>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</si>
  <si>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</si>
  <si>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</si>
  <si>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</si>
  <si>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</si>
  <si>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</si>
  <si>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</si>
  <si>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</si>
  <si>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</si>
  <si>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</si>
  <si>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</si>
  <si>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</si>
  <si>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</si>
  <si>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</si>
  <si>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</si>
  <si>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</si>
  <si>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</si>
  <si>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</si>
  <si>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</si>
  <si>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</si>
  <si>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</si>
  <si>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</si>
  <si>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</si>
  <si>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</si>
  <si>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</si>
  <si>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</si>
  <si>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</si>
  <si>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</si>
  <si>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</si>
  <si>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</si>
  <si>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</si>
  <si>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</si>
  <si>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</si>
  <si>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</si>
  <si>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</si>
  <si>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</si>
  <si>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</si>
  <si>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</si>
  <si>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</si>
  <si>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</si>
  <si>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</si>
  <si>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</si>
  <si>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</si>
  <si>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</si>
  <si>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</si>
  <si>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</si>
  <si>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</si>
  <si>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</si>
  <si>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</si>
  <si>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</si>
  <si>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</si>
  <si>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</si>
  <si>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</si>
  <si>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</si>
  <si>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</si>
  <si>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</si>
  <si>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</si>
  <si>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</si>
  <si>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</si>
  <si>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</si>
  <si>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</si>
  <si>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</si>
  <si>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</si>
  <si>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</si>
  <si>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</si>
  <si>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</si>
  <si>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</si>
  <si>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</si>
  <si>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</si>
  <si>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</si>
  <si>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</si>
  <si>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</si>
  <si>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</si>
  <si>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</si>
  <si>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</si>
  <si>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</si>
  <si>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</si>
  <si>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</si>
  <si>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</si>
  <si>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</si>
  <si>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</si>
  <si>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</si>
  <si>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</si>
  <si>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</si>
  <si>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</si>
  <si>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</si>
  <si>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</si>
  <si>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</si>
  <si>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</si>
  <si>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</si>
  <si>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</si>
  <si>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</si>
  <si>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</si>
  <si>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</si>
  <si>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</si>
  <si>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</si>
  <si>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</si>
  <si>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</si>
  <si>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</si>
  <si>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</si>
  <si>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</si>
  <si>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</si>
  <si>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</si>
  <si>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</si>
  <si>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</si>
  <si>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</si>
  <si>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</si>
  <si>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</si>
  <si>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</si>
  <si>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</si>
  <si>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</si>
  <si>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</si>
  <si>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</si>
  <si>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</si>
  <si>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</si>
  <si>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</si>
  <si>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</si>
  <si>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</si>
  <si>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</si>
  <si>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</si>
  <si>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</si>
  <si>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</si>
  <si>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</si>
  <si>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</si>
  <si>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</si>
  <si>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</si>
  <si>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</si>
  <si>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</si>
  <si>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</si>
  <si>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</si>
  <si>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</si>
  <si>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</si>
  <si>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</si>
  <si>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</si>
  <si>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</si>
  <si>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</si>
  <si>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</si>
  <si>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</si>
  <si>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</si>
  <si>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</si>
  <si>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</si>
  <si>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</si>
  <si>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</si>
  <si>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</si>
  <si>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</si>
  <si>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</si>
  <si>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</si>
  <si>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</si>
  <si>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</si>
  <si>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</si>
  <si>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</si>
  <si>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</si>
  <si>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</si>
  <si>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</si>
  <si>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</si>
  <si>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</si>
  <si>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</si>
  <si>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</si>
  <si>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</si>
  <si>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</si>
  <si>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</si>
  <si>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</si>
  <si>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</si>
  <si>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</si>
  <si>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</si>
  <si>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</si>
  <si>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</si>
  <si>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</si>
  <si>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</si>
  <si>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</si>
  <si>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</si>
  <si>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</si>
  <si>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</si>
  <si>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</si>
  <si>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</si>
  <si>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</si>
  <si>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</si>
  <si>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</si>
  <si>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</si>
  <si>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</si>
  <si>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</si>
  <si>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</si>
  <si>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</si>
  <si>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</si>
  <si>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</si>
  <si>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</si>
  <si>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</si>
  <si>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</si>
  <si>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</si>
  <si>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</si>
  <si>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</si>
  <si>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</si>
  <si>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</si>
  <si>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</si>
  <si>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</si>
  <si>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</si>
  <si>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</si>
  <si>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</si>
  <si>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</si>
  <si>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</si>
  <si>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</si>
  <si>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</si>
  <si>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</si>
  <si>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</si>
  <si>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</si>
  <si>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</si>
  <si>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</si>
  <si>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</si>
  <si>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</si>
  <si>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</si>
  <si>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</si>
  <si>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</si>
  <si>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</si>
  <si>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</si>
  <si>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</si>
  <si>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</si>
  <si>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</si>
  <si>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</si>
  <si>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</si>
  <si>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</si>
  <si>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</si>
  <si>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</si>
  <si>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</si>
  <si>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</si>
  <si>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</si>
  <si>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</si>
  <si>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</si>
  <si>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</si>
  <si>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</si>
  <si>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</si>
  <si>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</si>
  <si>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</si>
  <si>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</si>
  <si>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</si>
  <si>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</si>
  <si>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</si>
  <si>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</si>
  <si>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</si>
  <si>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</si>
  <si>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</si>
  <si>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</si>
  <si>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</si>
  <si>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</si>
  <si>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</si>
  <si>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</si>
  <si>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</si>
  <si>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</si>
  <si>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</si>
  <si>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</si>
  <si>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</si>
  <si>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</si>
  <si>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</si>
  <si>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</si>
  <si>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</si>
  <si>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</si>
  <si>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</si>
  <si>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</si>
  <si>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</si>
  <si>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</si>
  <si>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</si>
  <si>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</si>
  <si>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</si>
  <si>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</si>
  <si>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</si>
  <si>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</si>
  <si>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</si>
  <si>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</si>
  <si>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</si>
  <si>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</si>
  <si>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</si>
  <si>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</si>
  <si>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</si>
  <si>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</si>
  <si>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</si>
  <si>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</si>
  <si>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</si>
  <si>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</si>
  <si>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</si>
  <si>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</si>
  <si>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</si>
  <si>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</si>
  <si>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</si>
  <si>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</si>
  <si>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</si>
  <si>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</si>
  <si>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</si>
  <si>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</si>
  <si>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</si>
  <si>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</si>
  <si>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</si>
  <si>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</si>
  <si>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</si>
  <si>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</si>
  <si>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</si>
  <si>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</si>
  <si>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</si>
  <si>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</si>
  <si>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</si>
  <si>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</si>
  <si>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</si>
  <si>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</si>
  <si>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</si>
  <si>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</si>
  <si>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</si>
  <si>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</si>
  <si>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</si>
  <si>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</si>
  <si>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</si>
  <si>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</si>
  <si>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</si>
  <si>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</si>
  <si>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</si>
  <si>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</si>
  <si>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</si>
  <si>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</si>
  <si>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</si>
  <si>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</si>
  <si>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</si>
  <si>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</si>
  <si>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</si>
  <si>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</si>
  <si>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</si>
  <si>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</si>
  <si>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</si>
  <si>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</si>
  <si>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</si>
  <si>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</si>
  <si>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</si>
  <si>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</si>
  <si>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</si>
  <si>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</si>
  <si>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</si>
  <si>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</si>
  <si>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</si>
  <si>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</si>
  <si>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</si>
  <si>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</si>
  <si>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</si>
  <si>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</si>
  <si>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</si>
  <si>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</si>
  <si>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</si>
  <si>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</si>
  <si>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</si>
  <si>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</si>
  <si>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</si>
  <si>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</si>
  <si>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</si>
  <si>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</si>
  <si>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</si>
  <si>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</si>
  <si>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</si>
  <si>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</si>
  <si>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</si>
  <si>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</si>
  <si>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</si>
  <si>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</si>
  <si>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</si>
  <si>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</si>
  <si>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</si>
  <si>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</si>
  <si>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</si>
  <si>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</si>
  <si>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</si>
  <si>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</si>
  <si>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</si>
  <si>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</si>
  <si>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</si>
  <si>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</si>
  <si>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</si>
  <si>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</si>
  <si>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</si>
  <si>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</si>
  <si>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</si>
  <si>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</si>
  <si>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</si>
  <si>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</si>
  <si>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</si>
  <si>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</si>
  <si>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</si>
  <si>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</si>
  <si>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</si>
  <si>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</si>
  <si>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</si>
  <si>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</si>
  <si>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</si>
  <si>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</si>
  <si>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</si>
  <si>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</si>
  <si>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</si>
  <si>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</si>
  <si>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</si>
  <si>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</si>
  <si>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</si>
  <si>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</si>
  <si>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</si>
  <si>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</si>
  <si>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</si>
  <si>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</si>
  <si>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</si>
  <si>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</si>
  <si>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</si>
  <si>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</si>
  <si>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</si>
  <si>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</si>
  <si>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</si>
  <si>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</si>
  <si>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</si>
  <si>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</si>
  <si>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</si>
  <si>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</si>
  <si>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</si>
  <si>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</si>
  <si>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</si>
  <si>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</si>
  <si>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</si>
  <si>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</si>
  <si>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</si>
  <si>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</si>
  <si>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</si>
  <si>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</si>
  <si>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</si>
  <si>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</si>
  <si>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</si>
  <si>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</si>
  <si>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</si>
  <si>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</si>
  <si>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</si>
  <si>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</si>
  <si>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</si>
  <si>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</si>
  <si>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</si>
  <si>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</si>
  <si>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</si>
  <si>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</si>
  <si>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</si>
  <si>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</si>
  <si>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</si>
  <si>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</si>
  <si>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</si>
  <si>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</si>
  <si>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</si>
  <si>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</si>
  <si>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</si>
  <si>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</si>
  <si>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</si>
  <si>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</si>
  <si>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</si>
  <si>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</si>
  <si>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</si>
  <si>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</si>
  <si>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</si>
  <si>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</si>
  <si>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</si>
  <si>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</si>
  <si>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</si>
  <si>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</si>
  <si>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</si>
  <si>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</si>
  <si>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</si>
  <si>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</si>
  <si>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</si>
  <si>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</si>
  <si>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</si>
  <si>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</si>
  <si>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</si>
  <si>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</si>
  <si>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</si>
  <si>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</si>
  <si>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</si>
  <si>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</si>
  <si>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</si>
  <si>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</si>
  <si>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</si>
  <si>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</si>
  <si>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</si>
  <si>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</si>
  <si>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</si>
  <si>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</si>
  <si>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</si>
  <si>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</si>
  <si>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</si>
  <si>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</si>
  <si>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</si>
  <si>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</si>
  <si>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</si>
  <si>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</si>
  <si>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</si>
  <si>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</si>
  <si>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</si>
  <si>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</si>
  <si>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</si>
  <si>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</si>
  <si>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</si>
  <si>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</si>
  <si>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</si>
  <si>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</si>
  <si>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</si>
  <si>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</si>
  <si>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</si>
  <si>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</si>
  <si>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</si>
  <si>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</si>
  <si>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</si>
  <si>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</si>
  <si>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</si>
  <si>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</si>
  <si>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</si>
  <si>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</si>
  <si>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</si>
  <si>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</si>
  <si>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</si>
  <si>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</si>
  <si>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</si>
  <si>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</si>
  <si>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</si>
  <si>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</si>
  <si>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</si>
  <si>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</si>
  <si>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</si>
  <si>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</si>
  <si>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</si>
  <si>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</si>
  <si>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</si>
  <si>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</si>
  <si>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</si>
  <si>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</si>
  <si>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</si>
  <si>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</si>
  <si>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</si>
  <si>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</si>
  <si>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</si>
  <si>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</si>
  <si>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</si>
  <si>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</si>
  <si>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</si>
  <si>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</si>
  <si>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</si>
  <si>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</si>
  <si>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</si>
  <si>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</si>
  <si>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</si>
  <si>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</si>
  <si>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</si>
  <si>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</si>
  <si>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</si>
  <si>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</si>
  <si>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</si>
  <si>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</si>
  <si>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</si>
  <si>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</si>
  <si>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</si>
  <si>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</si>
  <si>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</si>
  <si>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</si>
  <si>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</si>
  <si>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</si>
  <si>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</si>
  <si>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</si>
  <si>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</si>
  <si>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</si>
  <si>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</si>
  <si>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</si>
  <si>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</si>
  <si>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</si>
  <si>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</si>
  <si>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</si>
  <si>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</si>
  <si>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</si>
  <si>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</si>
  <si>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</si>
  <si>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</si>
  <si>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</si>
  <si>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</si>
  <si>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</si>
  <si>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</si>
  <si>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</si>
  <si>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</si>
  <si>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</si>
  <si>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</si>
  <si>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</si>
  <si>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</si>
  <si>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</si>
  <si>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</si>
  <si>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</si>
  <si>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</si>
  <si>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</si>
  <si>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</si>
  <si>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</si>
  <si>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</si>
  <si>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</si>
  <si>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</si>
  <si>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</si>
  <si>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</si>
  <si>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</si>
  <si>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</si>
  <si>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</si>
  <si>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</si>
  <si>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</si>
  <si>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</si>
  <si>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</si>
  <si>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</si>
  <si>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</si>
  <si>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</si>
  <si>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</si>
  <si>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</si>
  <si>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</si>
  <si>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</si>
  <si>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</si>
  <si>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</si>
  <si>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</si>
  <si>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</si>
  <si>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</si>
  <si>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</si>
  <si>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</si>
  <si>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</si>
  <si>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</si>
  <si>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</si>
  <si>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</si>
  <si>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</si>
  <si>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</si>
  <si>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</si>
  <si>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</si>
  <si>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</si>
  <si>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</si>
  <si>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</si>
  <si>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</si>
  <si>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</si>
  <si>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</si>
  <si>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</si>
  <si>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</si>
  <si>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</si>
  <si>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</si>
  <si>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</si>
  <si>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</si>
  <si>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</si>
  <si>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</si>
  <si>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</si>
  <si>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</si>
  <si>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</si>
  <si>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</si>
  <si>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</si>
  <si>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</si>
  <si>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</si>
  <si>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</si>
  <si>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</si>
  <si>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</si>
  <si>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</si>
  <si>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</si>
  <si>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</si>
  <si>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</si>
  <si>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</si>
  <si>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</si>
  <si>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</si>
  <si>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</si>
  <si>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</si>
  <si>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</si>
  <si>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</si>
  <si>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</si>
  <si>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</si>
  <si>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</si>
  <si>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</si>
  <si>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</si>
  <si>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</si>
  <si>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</si>
  <si>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</si>
  <si>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</si>
  <si>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</si>
  <si>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</si>
  <si>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</si>
  <si>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</si>
  <si>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</si>
  <si>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</si>
  <si>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</si>
  <si>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</si>
  <si>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</si>
  <si>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</si>
  <si>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</si>
  <si>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</si>
  <si>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</si>
  <si>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</si>
  <si>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</si>
  <si>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</si>
  <si>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</si>
  <si>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</si>
  <si>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</si>
  <si>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</si>
  <si>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</si>
  <si>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</si>
  <si>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</si>
  <si>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</si>
  <si>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</si>
  <si>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</si>
  <si>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</si>
  <si>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</si>
  <si>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</si>
  <si>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</si>
  <si>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</si>
  <si>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</si>
  <si>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</si>
  <si>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</si>
  <si>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</si>
  <si>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</si>
  <si>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</si>
  <si>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</si>
  <si>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</si>
  <si>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</si>
  <si>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</si>
  <si>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</si>
  <si>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</si>
  <si>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</si>
  <si>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</si>
  <si>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</si>
  <si>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</si>
  <si>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</si>
  <si>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</si>
  <si>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</si>
  <si>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</si>
  <si>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</si>
  <si>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</si>
  <si>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</si>
  <si>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</si>
  <si>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</si>
  <si>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</si>
  <si>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</si>
  <si>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</si>
  <si>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</si>
  <si>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</si>
  <si>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</si>
  <si>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</si>
  <si>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</si>
  <si>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</si>
  <si>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</si>
  <si>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</si>
  <si>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</si>
  <si>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</si>
  <si>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</si>
  <si>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</si>
  <si>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</si>
  <si>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</si>
  <si>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</si>
  <si>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</si>
  <si>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</si>
  <si>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</si>
  <si>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</si>
  <si>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</si>
  <si>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</si>
  <si>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</si>
  <si>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</si>
  <si>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</si>
  <si>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</si>
  <si>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</si>
  <si>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</si>
  <si>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</si>
  <si>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</si>
  <si>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</si>
  <si>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</si>
  <si>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</si>
  <si>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</si>
  <si>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</si>
  <si>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</si>
  <si>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</si>
  <si>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</si>
  <si>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</si>
  <si>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</si>
  <si>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</si>
  <si>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</si>
  <si>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</si>
  <si>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</si>
  <si>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</si>
  <si>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</si>
  <si>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</si>
  <si>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</si>
  <si>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</si>
  <si>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</si>
  <si>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</si>
  <si>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</si>
  <si>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</si>
  <si>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</si>
  <si>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</si>
  <si>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</si>
  <si>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</si>
  <si>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</si>
  <si>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</si>
  <si>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</si>
  <si>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</si>
  <si>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</si>
  <si>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</si>
  <si>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</si>
  <si>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</si>
  <si>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</si>
  <si>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</si>
  <si>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</si>
  <si>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</si>
  <si>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</si>
  <si>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</si>
  <si>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</si>
  <si>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</si>
  <si>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</si>
  <si>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</si>
  <si>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</si>
  <si>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</si>
  <si>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</si>
  <si>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</si>
  <si>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</si>
  <si>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</si>
  <si>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</si>
  <si>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</si>
  <si>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</si>
  <si>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</si>
  <si>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</si>
  <si>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</si>
  <si>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</si>
  <si>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</si>
  <si>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</si>
  <si>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</si>
  <si>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</si>
  <si>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</si>
  <si>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</si>
  <si>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</si>
  <si>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</si>
  <si>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</si>
  <si>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</si>
  <si>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</si>
  <si>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</si>
  <si>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</si>
  <si>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</si>
  <si>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</si>
  <si>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</si>
  <si>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</si>
  <si>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</si>
  <si>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</si>
  <si>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</si>
  <si>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</si>
  <si>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</si>
  <si>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</si>
  <si>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</si>
  <si>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</si>
  <si>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</si>
  <si>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</si>
  <si>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</si>
  <si>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</si>
  <si>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</si>
  <si>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</si>
  <si>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</si>
  <si>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</si>
  <si>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</si>
  <si>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</si>
  <si>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</si>
  <si>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</si>
  <si>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</si>
  <si>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</si>
  <si>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</si>
  <si>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</si>
  <si>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</si>
  <si>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</si>
  <si>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</si>
  <si>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</si>
  <si>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</si>
  <si>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</si>
  <si>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</si>
  <si>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</si>
  <si>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</si>
  <si>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</si>
  <si>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</si>
  <si>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</si>
  <si>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</si>
  <si>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</si>
  <si>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</si>
  <si>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</si>
  <si>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</si>
  <si>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</si>
  <si>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</si>
  <si>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</si>
  <si>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</si>
  <si>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</si>
  <si>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</si>
  <si>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</si>
  <si>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</si>
  <si>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</si>
  <si>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</si>
  <si>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</si>
  <si>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</si>
  <si>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</si>
  <si>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</si>
  <si>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</si>
  <si>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</si>
  <si>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</si>
  <si>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</si>
  <si>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</si>
  <si>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</si>
  <si>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</si>
  <si>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</si>
  <si>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</si>
  <si>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</si>
  <si>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</si>
  <si>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</si>
  <si>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</si>
  <si>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</si>
  <si>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</si>
  <si>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</si>
  <si>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</si>
  <si>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</si>
  <si>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</si>
  <si>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</si>
  <si>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</si>
  <si>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</si>
  <si>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</si>
  <si>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</si>
  <si>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</si>
  <si>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</si>
  <si>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</si>
  <si>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</si>
  <si>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</si>
  <si>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</si>
  <si>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</si>
  <si>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</si>
  <si>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</si>
  <si>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</si>
  <si>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</si>
  <si>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</si>
  <si>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</si>
  <si>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</si>
  <si>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</si>
  <si>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</si>
  <si>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</si>
  <si>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</si>
  <si>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</si>
  <si>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</si>
  <si>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</si>
  <si>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</si>
  <si>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</si>
  <si>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</si>
  <si>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</si>
  <si>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</si>
  <si>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</si>
  <si>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</si>
  <si>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</si>
  <si>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</si>
  <si>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</si>
  <si>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</si>
  <si>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</si>
  <si>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</si>
  <si>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</si>
  <si>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</si>
  <si>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</si>
  <si>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</si>
  <si>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</si>
  <si>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</si>
  <si>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</si>
  <si>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</si>
  <si>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</si>
  <si>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</si>
  <si>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</si>
  <si>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</si>
  <si>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</si>
  <si>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</si>
  <si>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</si>
  <si>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</si>
  <si>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</si>
  <si>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</si>
  <si>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</si>
  <si>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</si>
  <si>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</si>
  <si>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</si>
  <si>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</si>
  <si>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</si>
  <si>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</si>
  <si>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</si>
  <si>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</si>
  <si>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</si>
  <si>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</si>
  <si>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</si>
  <si>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</si>
  <si>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</si>
  <si>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</si>
  <si>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</si>
  <si>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</si>
  <si>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</si>
  <si>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</si>
  <si>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</si>
  <si>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</si>
  <si>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</si>
  <si>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</si>
  <si>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</si>
  <si>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</si>
  <si>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</si>
  <si>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</si>
  <si>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</si>
  <si>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</si>
  <si>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</si>
  <si>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</si>
  <si>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</si>
  <si>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</si>
  <si>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</si>
  <si>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</si>
  <si>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</si>
  <si>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</si>
  <si>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</si>
  <si>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</si>
  <si>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</si>
  <si>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</si>
  <si>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</si>
  <si>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</si>
  <si>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</si>
  <si>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</si>
  <si>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</si>
  <si>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</si>
  <si>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</si>
  <si>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</si>
  <si>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</si>
  <si>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</si>
  <si>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</si>
  <si>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</si>
  <si>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</si>
  <si>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</si>
  <si>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</si>
  <si>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</si>
  <si>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</si>
  <si>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</si>
  <si>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</si>
  <si>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</si>
  <si>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</si>
  <si>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</si>
  <si>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</si>
  <si>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</si>
  <si>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</si>
  <si>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</si>
  <si>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</si>
  <si>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</si>
  <si>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</si>
  <si>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</si>
  <si>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</si>
  <si>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</si>
  <si>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</si>
  <si>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</si>
  <si>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</si>
  <si>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</si>
  <si>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</si>
  <si>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</si>
  <si>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</si>
  <si>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</si>
  <si>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</si>
  <si>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</si>
  <si>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</si>
  <si>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</si>
  <si>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</si>
  <si>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</si>
  <si>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</si>
  <si>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</si>
  <si>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</si>
  <si>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</si>
  <si>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</si>
  <si>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</si>
  <si>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</si>
  <si>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</si>
  <si>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</si>
  <si>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</si>
  <si>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</si>
  <si>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</si>
  <si>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</si>
  <si>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</si>
  <si>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</si>
  <si>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</si>
  <si>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</si>
  <si>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</si>
  <si>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</si>
  <si>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</si>
  <si>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</si>
  <si>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</si>
  <si>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</si>
  <si>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</si>
  <si>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</si>
  <si>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</si>
  <si>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</si>
  <si>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</si>
  <si>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</si>
  <si>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</si>
  <si>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</si>
  <si>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</si>
  <si>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</si>
  <si>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</si>
  <si>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</si>
  <si>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</si>
  <si>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</si>
  <si>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</si>
  <si>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</si>
  <si>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</si>
  <si>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</si>
  <si>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</si>
  <si>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</si>
  <si>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</si>
  <si>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</si>
  <si>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</si>
  <si>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</si>
  <si>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</si>
  <si>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</si>
  <si>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</si>
  <si>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</si>
  <si>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</si>
  <si>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</si>
  <si>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</si>
  <si>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</si>
  <si>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</si>
  <si>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</si>
  <si>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</si>
  <si>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</si>
  <si>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</si>
  <si>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</si>
  <si>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</si>
  <si>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</si>
  <si>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</si>
  <si>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</si>
  <si>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</si>
  <si>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</si>
  <si>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</si>
  <si>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</si>
  <si>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</si>
  <si>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</si>
  <si>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</si>
  <si>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</si>
  <si>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</si>
  <si>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</si>
  <si>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</si>
  <si>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</si>
  <si>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</si>
  <si>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</si>
  <si>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</si>
  <si>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</si>
  <si>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</si>
  <si>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</si>
  <si>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</si>
  <si>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</si>
  <si>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</si>
  <si>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</si>
  <si>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</si>
  <si>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</si>
  <si>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</si>
  <si>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</si>
  <si>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</si>
  <si>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</si>
  <si>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</si>
  <si>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</si>
  <si>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</si>
  <si>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</si>
  <si>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</si>
  <si>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</si>
  <si>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</si>
  <si>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</si>
  <si>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</si>
  <si>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</si>
  <si>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</si>
  <si>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</si>
  <si>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</si>
  <si>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</si>
  <si>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</si>
  <si>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</si>
  <si>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</si>
  <si>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</si>
  <si>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</si>
  <si>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</si>
  <si>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</si>
  <si>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</si>
  <si>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</si>
  <si>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</si>
  <si>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</si>
  <si>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</si>
  <si>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</si>
  <si>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</si>
  <si>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</si>
  <si>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</si>
  <si>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</si>
  <si>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</si>
  <si>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</si>
  <si>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</si>
  <si>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</si>
  <si>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</si>
  <si>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</si>
  <si>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</si>
  <si>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</si>
  <si>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</si>
  <si>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</si>
  <si>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</si>
  <si>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</si>
  <si>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</si>
  <si>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</si>
  <si>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</si>
  <si>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</si>
  <si>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</si>
  <si>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</si>
  <si>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</si>
  <si>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</si>
  <si>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</si>
  <si>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</si>
  <si>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</si>
  <si>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</si>
  <si>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</si>
  <si>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</si>
  <si>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</si>
  <si>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</si>
  <si>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</si>
  <si>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</si>
  <si>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</si>
  <si>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</si>
  <si>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</si>
  <si>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</si>
  <si>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</si>
  <si>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</si>
  <si>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</si>
  <si>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</si>
  <si>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</si>
  <si>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</si>
  <si>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</si>
  <si>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</si>
  <si>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</si>
  <si>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</si>
  <si>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</si>
  <si>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</si>
  <si>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</si>
  <si>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</si>
  <si>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</si>
  <si>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</si>
  <si>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</si>
  <si>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</si>
  <si>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</si>
  <si>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</si>
  <si>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</si>
  <si>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</si>
  <si>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</si>
  <si>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</si>
  <si>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</si>
  <si>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</si>
  <si>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</si>
  <si>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</si>
  <si>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</si>
  <si>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</si>
  <si>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</si>
  <si>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</si>
  <si>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</si>
  <si>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</si>
  <si>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</si>
  <si>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</si>
  <si>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</si>
  <si>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</si>
  <si>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</si>
  <si>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</si>
  <si>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</si>
  <si>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</si>
  <si>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</si>
  <si>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</si>
  <si>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</si>
  <si>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</si>
  <si>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</si>
  <si>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</si>
  <si>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</si>
  <si>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</si>
  <si>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</si>
  <si>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</si>
  <si>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</si>
  <si>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</si>
  <si>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</si>
  <si>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</si>
  <si>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</si>
  <si>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</si>
  <si>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</si>
  <si>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</si>
  <si>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</si>
  <si>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</si>
  <si>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</si>
  <si>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</si>
  <si>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</si>
  <si>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</si>
  <si>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</si>
  <si>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</si>
  <si>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</si>
  <si>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</si>
  <si>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</si>
  <si>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</si>
  <si>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</si>
  <si>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</si>
  <si>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</si>
  <si>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</si>
  <si>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</si>
  <si>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</si>
  <si>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</si>
  <si>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</si>
  <si>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</si>
  <si>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</si>
  <si>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</si>
  <si>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</si>
  <si>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</si>
  <si>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</si>
  <si>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</si>
  <si>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</si>
  <si>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</si>
  <si>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</si>
  <si>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</si>
  <si>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</si>
  <si>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</si>
  <si>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</si>
  <si>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</si>
  <si>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</si>
  <si>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</si>
  <si>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</si>
  <si>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</si>
  <si>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</si>
  <si>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</si>
  <si>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</si>
  <si>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</si>
  <si>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</si>
  <si>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</si>
  <si>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</si>
  <si>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</si>
  <si>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</si>
  <si>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</si>
  <si>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</si>
  <si>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</si>
  <si>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</si>
  <si>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</si>
  <si>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</si>
  <si>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</si>
  <si>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</si>
  <si>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</si>
  <si>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</si>
  <si>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</si>
  <si>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</si>
  <si>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</si>
  <si>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</si>
  <si>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</si>
  <si>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</si>
  <si>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</si>
  <si>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</si>
  <si>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</si>
  <si>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</si>
  <si>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</si>
  <si>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</si>
  <si>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</si>
  <si>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</si>
  <si>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</si>
  <si>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</si>
  <si>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</si>
  <si>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</si>
  <si>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</si>
  <si>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</si>
  <si>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</si>
  <si>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</si>
  <si>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</si>
  <si>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</si>
  <si>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</si>
  <si>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</si>
  <si>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</si>
  <si>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</si>
  <si>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</si>
  <si>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</si>
  <si>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</si>
  <si>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</si>
  <si>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</si>
  <si>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</si>
  <si>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</si>
  <si>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</si>
  <si>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</si>
  <si>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</si>
  <si>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</si>
  <si>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</si>
  <si>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</si>
  <si>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</si>
  <si>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</si>
  <si>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</si>
  <si>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</si>
  <si>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</si>
  <si>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</si>
  <si>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</si>
  <si>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</si>
  <si>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</si>
  <si>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</si>
  <si>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</si>
  <si>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</si>
  <si>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</si>
  <si>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</si>
  <si>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</si>
  <si>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</si>
  <si>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</si>
  <si>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</si>
  <si>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</si>
  <si>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</si>
  <si>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</si>
  <si>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</si>
  <si>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</si>
  <si>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</si>
  <si>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</si>
  <si>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</si>
  <si>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</si>
  <si>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</si>
  <si>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</si>
  <si>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</si>
  <si>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</si>
  <si>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</si>
  <si>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</si>
  <si>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</si>
  <si>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</si>
  <si>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</si>
  <si>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</si>
  <si>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</si>
  <si>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</si>
  <si>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</si>
  <si>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</si>
  <si>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</si>
  <si>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</si>
  <si>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</si>
  <si>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</si>
  <si>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</si>
  <si>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</si>
  <si>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</si>
  <si>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</si>
  <si>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</si>
  <si>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</si>
  <si>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</si>
  <si>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</si>
  <si>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</si>
  <si>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</si>
  <si>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</si>
  <si>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</si>
  <si>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</si>
  <si>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</si>
  <si>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</si>
  <si>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</si>
  <si>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</si>
  <si>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</si>
  <si>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</si>
  <si>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</si>
  <si>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</si>
  <si>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</si>
  <si>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</si>
  <si>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</si>
  <si>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</si>
  <si>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</si>
  <si>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</si>
  <si>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</si>
  <si>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</si>
  <si>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</si>
  <si>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</si>
  <si>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</si>
  <si>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</si>
  <si>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</si>
  <si>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</si>
  <si>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</si>
  <si>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</si>
  <si>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</si>
  <si>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</si>
  <si>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</si>
  <si>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</si>
  <si>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</si>
  <si>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</si>
  <si>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</si>
  <si>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</si>
  <si>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</si>
  <si>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</si>
  <si>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</si>
  <si>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</si>
  <si>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</si>
  <si>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</si>
  <si>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</si>
  <si>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</si>
  <si>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</si>
  <si>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</si>
  <si>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</si>
  <si>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</si>
  <si>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</si>
  <si>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</si>
  <si>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</si>
  <si>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</si>
  <si>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</si>
  <si>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</si>
  <si>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</si>
  <si>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</si>
  <si>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</si>
  <si>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</si>
  <si>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</si>
  <si>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</si>
  <si>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</si>
  <si>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</si>
  <si>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</si>
  <si>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</si>
  <si>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</si>
  <si>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</si>
  <si>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</si>
  <si>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</si>
  <si>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</si>
  <si>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</si>
  <si>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</si>
  <si>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</si>
  <si>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</si>
  <si>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</si>
  <si>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</si>
  <si>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</si>
  <si>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</si>
  <si>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</si>
  <si>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</si>
  <si>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</si>
  <si>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</si>
  <si>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</si>
  <si>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</si>
  <si>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</si>
  <si>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</si>
  <si>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</si>
  <si>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</si>
  <si>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</si>
  <si>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</si>
  <si>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</si>
  <si>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</si>
  <si>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</si>
  <si>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</si>
  <si>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</si>
  <si>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</si>
  <si>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</si>
  <si>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</si>
  <si>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</si>
  <si>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</si>
  <si>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</si>
  <si>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</si>
  <si>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</si>
  <si>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</si>
  <si>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</si>
  <si>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</si>
  <si>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</si>
  <si>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</si>
  <si>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</si>
  <si>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</si>
  <si>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</si>
  <si>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</si>
  <si>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</si>
  <si>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</si>
  <si>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</si>
  <si>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</si>
  <si>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</si>
  <si>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</si>
  <si>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</si>
  <si>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</si>
  <si>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</si>
  <si>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</si>
  <si>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</si>
  <si>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</si>
  <si>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</si>
  <si>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</si>
  <si>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</si>
  <si>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</si>
  <si>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</si>
  <si>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</si>
  <si>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</si>
  <si>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</si>
  <si>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</si>
  <si>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</si>
  <si>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</si>
  <si>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</si>
  <si>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</si>
  <si>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</si>
  <si>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</si>
  <si>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</si>
  <si>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</si>
  <si>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</si>
  <si>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</si>
  <si>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</si>
  <si>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</si>
  <si>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</si>
  <si>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</si>
  <si>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</si>
  <si>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</si>
  <si>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</si>
  <si>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</si>
  <si>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</si>
  <si>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</si>
  <si>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</si>
  <si>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</si>
  <si>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</si>
  <si>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</si>
  <si>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</si>
  <si>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</si>
  <si>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</si>
  <si>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</si>
  <si>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</si>
  <si>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</si>
  <si>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</si>
  <si>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</si>
  <si>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</si>
  <si>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</si>
  <si>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</si>
  <si>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</si>
  <si>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</si>
  <si>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</si>
  <si>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</si>
  <si>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</si>
  <si>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</si>
  <si>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</si>
  <si>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</si>
  <si>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</si>
  <si>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</si>
  <si>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</si>
  <si>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</si>
  <si>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</si>
  <si>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</si>
  <si>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</si>
  <si>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</si>
  <si>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</si>
  <si>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</si>
  <si>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</si>
  <si>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</si>
  <si>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</si>
  <si>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</si>
  <si>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</si>
  <si>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</si>
  <si>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</si>
  <si>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</si>
  <si>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</si>
  <si>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</si>
  <si>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</si>
  <si>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</si>
  <si>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</si>
  <si>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</si>
  <si>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</si>
  <si>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</si>
  <si>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</si>
  <si>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</si>
  <si>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</si>
  <si>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</si>
  <si>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</si>
  <si>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</si>
  <si>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</si>
  <si>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</si>
  <si>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</si>
  <si>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</si>
  <si>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</si>
  <si>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</si>
  <si>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</si>
  <si>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</si>
  <si>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</si>
  <si>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</si>
  <si>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</si>
  <si>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</si>
  <si>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</si>
  <si>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</si>
  <si>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</si>
  <si>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</si>
  <si>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</si>
  <si>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</si>
  <si>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</si>
  <si>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</si>
  <si>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</si>
  <si>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</si>
  <si>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</si>
  <si>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</si>
  <si>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</si>
  <si>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</si>
  <si>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</si>
  <si>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</si>
  <si>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</si>
  <si>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</si>
  <si>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</si>
  <si>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</si>
  <si>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</si>
  <si>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</si>
  <si>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</si>
  <si>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</si>
  <si>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</si>
  <si>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</si>
  <si>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</si>
  <si>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</si>
  <si>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</si>
  <si>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</si>
  <si>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</si>
  <si>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</si>
  <si>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</si>
  <si>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</si>
  <si>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</si>
  <si>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</si>
  <si>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</si>
  <si>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</si>
  <si>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</si>
  <si>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</si>
  <si>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</si>
  <si>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</si>
  <si>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</si>
  <si>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</si>
  <si>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</si>
  <si>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</si>
  <si>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</si>
  <si>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</si>
  <si>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</si>
  <si>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</si>
  <si>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</si>
  <si>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</si>
  <si>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</si>
  <si>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</si>
  <si>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</si>
  <si>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</si>
  <si>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</si>
  <si>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</si>
  <si>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</si>
  <si>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</si>
  <si>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</si>
  <si>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</si>
  <si>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</si>
  <si>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</si>
  <si>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</si>
  <si>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</si>
  <si>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</si>
  <si>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</si>
  <si>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</si>
  <si>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</si>
  <si>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</si>
  <si>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</si>
  <si>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</si>
  <si>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</si>
  <si>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</si>
  <si>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</si>
  <si>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</si>
  <si>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</si>
  <si>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</si>
  <si>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</si>
  <si>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</si>
  <si>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</si>
  <si>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</si>
  <si>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</si>
  <si>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</si>
  <si>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</si>
  <si>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</si>
  <si>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</si>
  <si>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</si>
  <si>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</si>
  <si>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</si>
  <si>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</si>
  <si>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</si>
  <si>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</si>
  <si>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</si>
  <si>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</si>
  <si>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</si>
  <si>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</si>
  <si>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</si>
  <si>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</si>
  <si>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</si>
  <si>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</si>
  <si>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</si>
  <si>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</si>
  <si>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</si>
  <si>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</si>
  <si>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</si>
  <si>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</si>
  <si>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</si>
  <si>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</si>
  <si>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</si>
  <si>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</si>
  <si>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</si>
  <si>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</si>
  <si>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</si>
  <si>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</si>
  <si>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</si>
  <si>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</si>
  <si>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</si>
  <si>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</si>
  <si>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</si>
  <si>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</si>
  <si>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</si>
  <si>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</si>
  <si>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</si>
  <si>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</si>
  <si>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</si>
  <si>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</si>
  <si>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</si>
  <si>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</si>
  <si>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</si>
  <si>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</si>
  <si>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</si>
  <si>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</si>
  <si>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</si>
  <si>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</si>
  <si>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</si>
  <si>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</si>
  <si>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</si>
  <si>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</si>
  <si>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</si>
  <si>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</si>
  <si>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</si>
  <si>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</si>
  <si>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</si>
  <si>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</si>
  <si>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</si>
  <si>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</si>
  <si>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</si>
  <si>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</si>
  <si>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</si>
  <si>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</si>
  <si>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</si>
  <si>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</si>
  <si>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</si>
  <si>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</si>
  <si>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</si>
  <si>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</si>
  <si>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</si>
  <si>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</si>
  <si>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</si>
  <si>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</si>
  <si>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</si>
  <si>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</si>
  <si>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</si>
  <si>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</si>
  <si>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</si>
  <si>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</si>
  <si>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</si>
  <si>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</si>
  <si>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</si>
  <si>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</si>
  <si>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</si>
  <si>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</si>
  <si>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</si>
  <si>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</si>
  <si>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</si>
  <si>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</si>
  <si>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</si>
  <si>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</si>
  <si>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</si>
  <si>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</si>
  <si>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</si>
  <si>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</si>
  <si>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</si>
  <si>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</si>
  <si>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</si>
  <si>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</si>
  <si>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</si>
  <si>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</si>
  <si>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</si>
  <si>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</si>
  <si>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</si>
  <si>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</si>
  <si>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</si>
  <si>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</si>
  <si>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</si>
  <si>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</si>
  <si>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</si>
  <si>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</si>
  <si>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</si>
  <si>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</si>
  <si>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</si>
  <si>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</si>
  <si>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</si>
  <si>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</si>
  <si>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</si>
  <si>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</si>
  <si>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</si>
  <si>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</si>
  <si>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</si>
  <si>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</si>
  <si>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</si>
  <si>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</si>
  <si>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</si>
  <si>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</si>
  <si>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</si>
  <si>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</si>
  <si>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</si>
  <si>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</si>
  <si>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</si>
  <si>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</si>
  <si>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</si>
  <si>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</si>
  <si>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</si>
  <si>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</si>
  <si>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</si>
  <si>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</si>
  <si>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</si>
  <si>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</si>
  <si>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</si>
  <si>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</si>
  <si>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</si>
  <si>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</si>
  <si>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</si>
  <si>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</si>
  <si>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</si>
  <si>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</si>
  <si>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</si>
  <si>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</si>
  <si>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</si>
  <si>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</si>
  <si>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</si>
  <si>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</si>
  <si>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</si>
  <si>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</si>
  <si>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</si>
  <si>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</si>
  <si>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</si>
  <si>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</si>
  <si>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</si>
  <si>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</si>
  <si>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</si>
  <si>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</si>
  <si>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</si>
  <si>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</si>
  <si>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</si>
  <si>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</si>
  <si>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</si>
  <si>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</si>
  <si>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</si>
  <si>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</si>
  <si>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</si>
  <si>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</si>
  <si>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</si>
  <si>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</si>
  <si>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</si>
  <si>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</si>
  <si>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</si>
  <si>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</si>
  <si>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</si>
  <si>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</si>
  <si>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</si>
  <si>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</si>
  <si>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</si>
  <si>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</si>
  <si>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</si>
  <si>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</si>
  <si>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</si>
  <si>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</si>
  <si>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</si>
  <si>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</si>
  <si>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</si>
  <si>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</si>
  <si>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</si>
  <si>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</si>
  <si>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</si>
  <si>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</si>
  <si>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</si>
  <si>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</si>
  <si>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</si>
  <si>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</si>
  <si>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</si>
  <si>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</si>
  <si>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</si>
  <si>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</si>
  <si>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</si>
  <si>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</si>
  <si>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</si>
  <si>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</si>
  <si>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</si>
  <si>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</si>
  <si>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</si>
  <si>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</si>
  <si>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</si>
  <si>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</si>
  <si>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</si>
  <si>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</si>
  <si>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</si>
  <si>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</si>
  <si>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</si>
  <si>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</si>
  <si>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</si>
  <si>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</si>
  <si>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</si>
  <si>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</si>
  <si>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</si>
  <si>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</si>
  <si>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</si>
  <si>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</si>
  <si>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</si>
  <si>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</si>
  <si>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</si>
  <si>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</si>
  <si>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</si>
  <si>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</si>
  <si>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</si>
  <si>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</si>
  <si>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</si>
  <si>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</si>
  <si>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</si>
  <si>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</si>
  <si>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</si>
  <si>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</si>
  <si>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</si>
  <si>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</si>
  <si>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</si>
  <si>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</si>
  <si>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</si>
  <si>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</si>
  <si>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</si>
  <si>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</si>
  <si>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</si>
  <si>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</si>
  <si>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</si>
  <si>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</si>
  <si>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</si>
  <si>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</si>
  <si>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</si>
  <si>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</si>
  <si>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</si>
  <si>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</si>
  <si>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</si>
  <si>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</si>
  <si>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</si>
  <si>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</si>
  <si>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</si>
  <si>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</si>
  <si>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</si>
  <si>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</si>
  <si>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</si>
  <si>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</si>
  <si>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</si>
  <si>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</si>
  <si>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</si>
  <si>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</si>
  <si>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</si>
  <si>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</si>
  <si>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</si>
  <si>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</si>
  <si>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</si>
  <si>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</si>
  <si>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</si>
  <si>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</si>
  <si>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</si>
  <si>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</si>
  <si>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</si>
  <si>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</si>
  <si>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</si>
  <si>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</si>
  <si>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</si>
  <si>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</si>
  <si>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</si>
  <si>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</si>
  <si>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</si>
  <si>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</si>
  <si>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</si>
  <si>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</si>
  <si>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</si>
  <si>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</si>
  <si>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</si>
  <si>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</si>
  <si>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</si>
  <si>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</si>
  <si>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</si>
  <si>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</si>
  <si>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</si>
  <si>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</si>
  <si>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</si>
  <si>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</si>
  <si>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</si>
  <si>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</si>
  <si>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</si>
  <si>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</si>
  <si>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</si>
  <si>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</si>
  <si>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</si>
  <si>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</si>
  <si>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</si>
  <si>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</si>
  <si>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</si>
  <si>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</si>
  <si>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</si>
  <si>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</si>
  <si>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</si>
  <si>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</si>
  <si>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</si>
  <si>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</si>
  <si>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</si>
  <si>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</si>
  <si>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</si>
  <si>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</si>
  <si>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</si>
  <si>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</si>
  <si>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</si>
  <si>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</si>
  <si>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</si>
  <si>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</si>
  <si>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</si>
  <si>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</si>
  <si>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</si>
  <si>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</si>
  <si>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</si>
  <si>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</si>
  <si>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</si>
  <si>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</si>
  <si>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</si>
  <si>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</si>
  <si>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</si>
  <si>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</si>
  <si>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</si>
  <si>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</si>
  <si>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</si>
  <si>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</si>
  <si>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</si>
  <si>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</si>
  <si>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</si>
  <si>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</si>
  <si>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</si>
  <si>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</si>
  <si>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</si>
  <si>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</si>
  <si>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</si>
  <si>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</si>
  <si>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</si>
  <si>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</si>
  <si>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</si>
  <si>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</si>
  <si>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</si>
  <si>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</si>
  <si>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</si>
  <si>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</si>
  <si>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</si>
  <si>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</si>
  <si>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</si>
  <si>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</si>
  <si>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</si>
  <si>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</si>
  <si>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</si>
  <si>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</si>
  <si>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</si>
  <si>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</si>
  <si>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</si>
  <si>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</si>
  <si>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</si>
  <si>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</si>
  <si>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</si>
  <si>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</si>
  <si>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</si>
  <si>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</si>
  <si>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</si>
  <si>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</si>
  <si>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</si>
  <si>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</si>
  <si>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</si>
  <si>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</si>
  <si>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</si>
  <si>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</si>
  <si>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</si>
  <si>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</si>
  <si>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</si>
  <si>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</si>
  <si>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</si>
  <si>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</si>
  <si>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</si>
  <si>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</si>
  <si>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</si>
  <si>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</si>
  <si>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</si>
  <si>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</si>
  <si>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</si>
  <si>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</si>
  <si>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</si>
  <si>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</si>
  <si>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</si>
  <si>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</si>
  <si>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</si>
  <si>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</si>
  <si>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</si>
  <si>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</si>
  <si>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</si>
  <si>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</si>
  <si>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</si>
  <si>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</si>
  <si>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</si>
  <si>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</si>
  <si>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</si>
  <si>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</si>
  <si>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</si>
  <si>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</si>
  <si>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</si>
  <si>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</si>
  <si>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</si>
  <si>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</si>
  <si>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</si>
  <si>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</si>
  <si>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</si>
  <si>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</si>
  <si>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</si>
  <si>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</si>
  <si>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</si>
  <si>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</si>
  <si>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</si>
  <si>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</si>
  <si>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</si>
  <si>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</si>
  <si>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</si>
  <si>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</si>
  <si>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</si>
  <si>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</si>
  <si>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</si>
  <si>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</si>
  <si>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</si>
  <si>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</si>
  <si>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</si>
  <si>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</si>
  <si>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</si>
  <si>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</si>
  <si>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</si>
  <si>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</si>
  <si>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</si>
  <si>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</si>
  <si>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</si>
  <si>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</si>
  <si>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</si>
  <si>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</si>
  <si>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</si>
  <si>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</si>
  <si>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</si>
  <si>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</si>
  <si>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</si>
  <si>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</si>
  <si>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</si>
  <si>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</si>
  <si>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</si>
  <si>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</si>
  <si>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</si>
  <si>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</si>
  <si>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</si>
  <si>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</si>
  <si>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</si>
  <si>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</si>
  <si>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</si>
  <si>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</si>
  <si>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</si>
  <si>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</si>
  <si>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</si>
  <si>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</si>
  <si>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</si>
  <si>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</si>
  <si>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</si>
  <si>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</si>
  <si>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</si>
  <si>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</si>
  <si>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</si>
  <si>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</si>
  <si>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</si>
  <si>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</si>
  <si>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</si>
  <si>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</si>
  <si>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</si>
  <si>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</si>
  <si>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</si>
  <si>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</si>
  <si>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</si>
  <si>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</si>
  <si>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</si>
  <si>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</si>
  <si>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</si>
  <si>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</si>
  <si>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</si>
  <si>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</si>
  <si>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</si>
  <si>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</si>
  <si>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</si>
  <si>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</si>
  <si>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</si>
  <si>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</si>
  <si>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</si>
  <si>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</si>
  <si>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</si>
  <si>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</si>
  <si>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</si>
  <si>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</si>
  <si>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</si>
  <si>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</si>
  <si>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</si>
  <si>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</si>
  <si>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</si>
  <si>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</si>
  <si>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</si>
  <si>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</si>
  <si>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</si>
  <si>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</si>
  <si>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</si>
  <si>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</si>
  <si>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</si>
  <si>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</si>
  <si>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</si>
  <si>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</si>
  <si>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</si>
  <si>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</si>
  <si>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</si>
  <si>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</si>
  <si>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</si>
  <si>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</si>
  <si>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</si>
  <si>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</si>
  <si>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</si>
  <si>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</si>
  <si>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</si>
  <si>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</si>
  <si>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</si>
  <si>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</si>
  <si>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</si>
  <si>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</si>
  <si>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</si>
  <si>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</si>
  <si>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</si>
  <si>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</si>
  <si>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</si>
  <si>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</si>
  <si>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</si>
  <si>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</si>
  <si>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</si>
  <si>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</si>
  <si>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</si>
  <si>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</si>
  <si>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</si>
  <si>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</si>
  <si>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</si>
  <si>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</si>
  <si>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</si>
  <si>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</si>
  <si>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</si>
  <si>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</si>
  <si>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</si>
  <si>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</si>
  <si>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</si>
  <si>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</si>
  <si>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</si>
  <si>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</si>
  <si>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</si>
  <si>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</si>
  <si>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</si>
  <si>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</si>
  <si>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</si>
  <si>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</si>
  <si>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</si>
  <si>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</si>
  <si>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</si>
  <si>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</si>
  <si>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</si>
  <si>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</si>
  <si>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</si>
  <si>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</si>
  <si>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</si>
  <si>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</si>
  <si>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</si>
  <si>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</si>
  <si>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</si>
  <si>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</si>
  <si>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</si>
  <si>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</si>
  <si>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</si>
  <si>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</si>
  <si>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</si>
  <si>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</si>
  <si>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</si>
  <si>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</si>
  <si>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</si>
  <si>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</si>
  <si>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</si>
  <si>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</si>
  <si>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</si>
  <si>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</si>
  <si>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</si>
  <si>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</si>
  <si>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</si>
  <si>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</si>
  <si>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</si>
  <si>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</si>
  <si>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</si>
  <si>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</si>
  <si>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</si>
  <si>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</si>
  <si>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</si>
  <si>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</si>
  <si>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</si>
  <si>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</si>
  <si>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</si>
  <si>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</si>
  <si>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</si>
  <si>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</si>
  <si>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</si>
  <si>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</si>
  <si>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</si>
  <si>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</si>
  <si>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</si>
  <si>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</si>
  <si>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</si>
  <si>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</si>
  <si>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</si>
  <si>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</si>
  <si>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</si>
  <si>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</si>
  <si>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</si>
  <si>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</si>
  <si>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</si>
  <si>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</si>
  <si>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</si>
  <si>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</si>
  <si>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</si>
  <si>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</si>
  <si>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</si>
  <si>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</si>
  <si>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</si>
  <si>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</si>
  <si>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</si>
  <si>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</si>
  <si>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</si>
  <si>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</si>
  <si>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</si>
  <si>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</si>
  <si>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</si>
  <si>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</si>
  <si>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</si>
  <si>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</si>
  <si>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</si>
  <si>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</si>
  <si>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</si>
  <si>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</si>
  <si>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</si>
  <si>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</si>
  <si>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</si>
  <si>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</si>
  <si>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</si>
  <si>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</si>
  <si>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</si>
  <si>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</si>
  <si>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</si>
  <si>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</si>
  <si>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</si>
  <si>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</si>
  <si>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</si>
  <si>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</si>
  <si>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</si>
  <si>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</si>
  <si>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</si>
  <si>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</si>
  <si>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</si>
  <si>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</si>
  <si>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</si>
  <si>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</si>
  <si>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</si>
  <si>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</si>
  <si>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</si>
  <si>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</si>
  <si>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</si>
  <si>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</si>
  <si>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</si>
  <si>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</si>
  <si>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</si>
  <si>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</si>
  <si>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</si>
  <si>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</si>
  <si>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</si>
  <si>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</si>
  <si>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</si>
  <si>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</si>
  <si>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</si>
  <si>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</si>
  <si>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</si>
  <si>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</si>
  <si>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</si>
  <si>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</si>
  <si>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</si>
  <si>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</si>
  <si>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</si>
  <si>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</si>
  <si>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</si>
  <si>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</si>
  <si>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</si>
  <si>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</si>
  <si>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</si>
  <si>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</si>
  <si>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</si>
  <si>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</si>
  <si>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</si>
  <si>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</si>
  <si>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</si>
  <si>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</si>
  <si>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</si>
  <si>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</si>
  <si>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</si>
  <si>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</si>
  <si>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</si>
  <si>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</si>
  <si>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</si>
  <si>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</si>
  <si>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</si>
  <si>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</si>
  <si>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</si>
  <si>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</si>
  <si>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</si>
  <si>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</si>
  <si>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</si>
  <si>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</si>
  <si>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</si>
  <si>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</si>
  <si>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</si>
  <si>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</si>
  <si>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</si>
  <si>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</si>
  <si>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</si>
  <si>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</si>
  <si>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</si>
  <si>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</si>
  <si>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</si>
  <si>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</si>
  <si>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</si>
  <si>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</si>
  <si>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</si>
  <si>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</si>
  <si>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</si>
  <si>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</si>
  <si>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</si>
  <si>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</si>
  <si>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</si>
  <si>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</si>
  <si>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</si>
  <si>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</si>
  <si>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</si>
  <si>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</si>
  <si>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</si>
  <si>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</si>
  <si>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</si>
  <si>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</si>
  <si>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</si>
  <si>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</si>
  <si>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</si>
  <si>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</si>
  <si>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</si>
  <si>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</si>
  <si>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</si>
  <si>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</si>
  <si>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</si>
  <si>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</si>
  <si>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</si>
  <si>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</si>
  <si>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</si>
  <si>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</si>
  <si>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</si>
  <si>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</si>
  <si>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</si>
  <si>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</si>
  <si>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</si>
  <si>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</si>
  <si>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</si>
  <si>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</si>
  <si>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</si>
  <si>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</si>
  <si>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</si>
  <si>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</si>
  <si>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</si>
  <si>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</si>
  <si>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</si>
  <si>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</si>
  <si>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</si>
  <si>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</si>
  <si>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</si>
  <si>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</si>
  <si>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</si>
  <si>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</si>
  <si>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</si>
  <si>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</si>
  <si>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</si>
  <si>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</si>
  <si>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</si>
  <si>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</si>
  <si>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</si>
  <si>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</si>
  <si>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</si>
  <si>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</si>
  <si>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</si>
  <si>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</si>
  <si>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</si>
  <si>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</si>
  <si>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</si>
  <si>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</si>
  <si>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</si>
  <si>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</si>
  <si>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</si>
  <si>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</si>
  <si>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</si>
  <si>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</si>
  <si>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</si>
  <si>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</si>
  <si>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</si>
  <si>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</si>
  <si>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</si>
  <si>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</si>
  <si>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</si>
  <si>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</si>
  <si>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</si>
  <si>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</si>
  <si>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</si>
  <si>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</si>
  <si>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</si>
  <si>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</si>
  <si>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</si>
  <si>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</si>
  <si>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</si>
  <si>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</si>
  <si>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</si>
  <si>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</si>
  <si>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</si>
  <si>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</si>
  <si>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</si>
  <si>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</si>
  <si>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</si>
  <si>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</si>
  <si>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</si>
  <si>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</si>
  <si>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</si>
  <si>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</si>
  <si>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</si>
  <si>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</si>
  <si>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</si>
  <si>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</si>
  <si>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</si>
  <si>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</si>
  <si>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</si>
  <si>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</si>
  <si>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</si>
  <si>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</si>
  <si>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</si>
  <si>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</si>
  <si>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</si>
  <si>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</si>
  <si>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</si>
  <si>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</si>
  <si>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</si>
  <si>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</si>
  <si>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</si>
  <si>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</si>
  <si>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</si>
  <si>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</si>
  <si>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</si>
  <si>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</si>
  <si>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</si>
  <si>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</si>
  <si>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</si>
  <si>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</si>
  <si>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</si>
  <si>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</si>
  <si>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</si>
  <si>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</si>
  <si>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</si>
  <si>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</si>
  <si>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</si>
  <si>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</si>
  <si>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</si>
  <si>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</si>
  <si>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</si>
  <si>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</si>
  <si>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</si>
  <si>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</si>
  <si>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</si>
  <si>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</si>
  <si>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</si>
  <si>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</si>
  <si>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</si>
  <si>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</si>
  <si>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</si>
  <si>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</si>
  <si>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</si>
  <si>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</si>
  <si>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</si>
  <si>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</si>
  <si>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</si>
  <si>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</si>
  <si>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</si>
  <si>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</si>
  <si>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</si>
  <si>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</si>
  <si>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</si>
  <si>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</si>
  <si>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</si>
  <si>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</si>
  <si>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</si>
  <si>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</si>
  <si>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</si>
  <si>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</si>
  <si>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</si>
  <si>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</si>
  <si>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</si>
  <si>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</si>
  <si>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</si>
  <si>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</si>
  <si>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</si>
  <si>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</si>
  <si>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</si>
  <si>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</si>
  <si>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</si>
  <si>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</si>
  <si>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</si>
  <si>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</si>
  <si>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</si>
  <si>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</si>
  <si>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</si>
  <si>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</si>
  <si>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</si>
  <si>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</si>
  <si>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</si>
  <si>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</si>
  <si>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</si>
  <si>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</si>
  <si>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</si>
  <si>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</si>
  <si>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</si>
  <si>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</si>
  <si>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</si>
  <si>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</si>
  <si>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</si>
  <si>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</si>
  <si>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</si>
  <si>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</si>
  <si>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</si>
  <si>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</si>
  <si>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</si>
  <si>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</si>
  <si>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</si>
  <si>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</si>
  <si>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</si>
  <si>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</si>
  <si>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</si>
  <si>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</si>
  <si>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</si>
  <si>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</si>
  <si>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</si>
  <si>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</si>
  <si>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</si>
  <si>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</si>
  <si>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</si>
  <si>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</si>
  <si>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</si>
  <si>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</si>
  <si>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</si>
  <si>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</si>
  <si>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</si>
  <si>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</si>
  <si>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</si>
  <si>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</si>
  <si>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</si>
  <si>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</si>
  <si>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</si>
  <si>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</si>
  <si>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</si>
  <si>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</si>
  <si>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</si>
  <si>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</si>
  <si>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</si>
  <si>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</si>
  <si>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</si>
  <si>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</si>
  <si>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</si>
  <si>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</si>
  <si>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</si>
  <si>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</si>
  <si>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</si>
  <si>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</si>
  <si>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</si>
  <si>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</si>
  <si>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</si>
  <si>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</si>
  <si>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</si>
  <si>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</si>
  <si>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</si>
  <si>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</si>
  <si>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</si>
  <si>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</si>
  <si>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</si>
  <si>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</si>
  <si>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</si>
  <si>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</si>
  <si>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</si>
  <si>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</si>
  <si>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</si>
  <si>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</si>
  <si>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</si>
  <si>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</si>
  <si>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</si>
  <si>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</si>
  <si>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</si>
  <si>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</si>
  <si>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</si>
  <si>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</si>
  <si>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</si>
  <si>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</si>
  <si>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</si>
  <si>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</si>
  <si>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</si>
  <si>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</si>
  <si>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</si>
  <si>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</si>
  <si>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</si>
  <si>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</si>
  <si>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</si>
  <si>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</si>
  <si>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</si>
  <si>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</si>
  <si>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</si>
  <si>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</si>
  <si>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</si>
  <si>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</si>
  <si>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</si>
  <si>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</si>
  <si>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</si>
  <si>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</si>
  <si>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</si>
  <si>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</si>
  <si>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</si>
  <si>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</si>
  <si>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</si>
  <si>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</si>
  <si>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</si>
  <si>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</si>
  <si>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</si>
  <si>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</si>
  <si>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</si>
  <si>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</si>
  <si>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</si>
  <si>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</si>
  <si>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</si>
  <si>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</si>
  <si>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</si>
  <si>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</si>
  <si>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</si>
  <si>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</si>
  <si>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</si>
  <si>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</si>
  <si>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</si>
  <si>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</si>
  <si>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</si>
  <si>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</si>
  <si>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</si>
  <si>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</si>
  <si>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</si>
  <si>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</si>
  <si>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</si>
  <si>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</si>
  <si>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</si>
  <si>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</si>
  <si>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</si>
  <si>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</si>
  <si>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</si>
  <si>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</si>
  <si>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</si>
  <si>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</si>
  <si>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</si>
  <si>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</si>
  <si>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</si>
  <si>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</si>
  <si>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</si>
  <si>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</si>
  <si>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</si>
  <si>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</si>
  <si>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</si>
  <si>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</si>
  <si>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</si>
  <si>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</si>
  <si>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</si>
  <si>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</si>
  <si>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</si>
  <si>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</si>
  <si>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</si>
  <si>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</si>
  <si>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</si>
  <si>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</si>
  <si>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</si>
  <si>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</si>
  <si>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</si>
  <si>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</si>
  <si>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</si>
  <si>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</si>
  <si>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</si>
  <si>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</si>
  <si>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</si>
  <si>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</si>
  <si>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</si>
  <si>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</si>
  <si>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</si>
  <si>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</si>
  <si>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</si>
  <si>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</si>
  <si>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</si>
  <si>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</si>
  <si>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</si>
  <si>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</si>
  <si>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</si>
  <si>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</si>
  <si>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</si>
  <si>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</si>
  <si>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</si>
  <si>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</si>
  <si>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</si>
  <si>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</si>
  <si>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</si>
  <si>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</si>
  <si>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</si>
  <si>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</si>
  <si>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</si>
  <si>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</si>
  <si>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</si>
  <si>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</si>
  <si>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</si>
  <si>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</si>
  <si>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</si>
  <si>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</si>
  <si>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</si>
  <si>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</si>
  <si>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</si>
  <si>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</si>
  <si>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</si>
  <si>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</si>
  <si>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</si>
  <si>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</si>
  <si>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</si>
  <si>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</si>
  <si>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</si>
  <si>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</si>
  <si>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</si>
  <si>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</si>
  <si>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</si>
  <si>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</si>
  <si>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</si>
  <si>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</si>
  <si>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</si>
  <si>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</si>
  <si>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</si>
  <si>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</si>
  <si>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</si>
  <si>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</si>
  <si>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</si>
  <si>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</si>
  <si>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</si>
  <si>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</si>
  <si>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</si>
  <si>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</si>
  <si>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</si>
  <si>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</si>
  <si>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</si>
  <si>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</si>
  <si>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</si>
  <si>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</si>
  <si>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</si>
  <si>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</si>
  <si>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</si>
  <si>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</si>
  <si>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</si>
  <si>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</si>
  <si>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</si>
  <si>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</si>
  <si>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</si>
  <si>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</si>
  <si>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</si>
  <si>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</si>
  <si>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</si>
  <si>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</si>
  <si>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</si>
  <si>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</si>
  <si>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</si>
  <si>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</si>
  <si>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</si>
  <si>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</si>
  <si>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</si>
  <si>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</si>
  <si>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</si>
  <si>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</si>
  <si>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</si>
  <si>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</si>
  <si>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</si>
  <si>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</si>
  <si>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</si>
  <si>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</si>
  <si>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</si>
  <si>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</si>
  <si>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</si>
  <si>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</si>
  <si>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</si>
  <si>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</si>
  <si>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</si>
  <si>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</si>
  <si>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</si>
  <si>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</si>
  <si>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</si>
  <si>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</si>
  <si>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</si>
  <si>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</si>
  <si>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</si>
  <si>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</si>
  <si>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</si>
  <si>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</si>
  <si>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</si>
  <si>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</si>
  <si>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</si>
  <si>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</si>
  <si>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</si>
  <si>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</si>
  <si>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</si>
  <si>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</si>
  <si>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</si>
  <si>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</si>
  <si>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</si>
  <si>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</si>
  <si>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</si>
  <si>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</si>
  <si>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</si>
  <si>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</si>
  <si>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</si>
  <si>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</si>
  <si>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</si>
  <si>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</si>
  <si>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</si>
  <si>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</si>
  <si>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</si>
  <si>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</si>
  <si>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</si>
  <si>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</si>
  <si>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</si>
  <si>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</si>
  <si>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</si>
  <si>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</si>
  <si>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</si>
  <si>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</si>
  <si>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</si>
  <si>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</si>
  <si>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</si>
  <si>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</si>
  <si>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</si>
  <si>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</si>
  <si>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</si>
  <si>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</si>
  <si>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</si>
  <si>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</si>
  <si>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</si>
  <si>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</si>
  <si>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</si>
  <si>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</si>
  <si>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</si>
  <si>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</si>
  <si>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</si>
  <si>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</si>
  <si>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</si>
  <si>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</si>
  <si>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</si>
  <si>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</si>
  <si>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</si>
  <si>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</si>
  <si>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</si>
  <si>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</si>
  <si>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</si>
  <si>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</si>
  <si>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</si>
  <si>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</si>
  <si>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</si>
  <si>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</si>
  <si>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</si>
  <si>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</si>
  <si>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</si>
  <si>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</si>
  <si>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</si>
  <si>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</si>
  <si>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</si>
  <si>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</si>
  <si>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</si>
  <si>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</si>
  <si>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</si>
  <si>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</si>
  <si>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</si>
  <si>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</si>
  <si>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</si>
  <si>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</si>
  <si>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</si>
  <si>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</si>
  <si>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</si>
  <si>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</si>
  <si>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</si>
  <si>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</si>
  <si>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</si>
  <si>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</si>
  <si>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</si>
  <si>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</si>
  <si>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</si>
  <si>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</si>
  <si>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</si>
  <si>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</si>
  <si>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</si>
  <si>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</si>
  <si>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</si>
  <si>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</si>
  <si>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</si>
  <si>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</si>
  <si>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</si>
  <si>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</si>
  <si>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</si>
  <si>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</si>
  <si>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</si>
  <si>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</si>
  <si>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</si>
  <si>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</si>
  <si>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</si>
  <si>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</si>
  <si>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</si>
  <si>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</si>
  <si>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</si>
  <si>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</si>
  <si>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</si>
  <si>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</si>
  <si>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</si>
  <si>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</si>
  <si>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</si>
  <si>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</si>
  <si>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</si>
  <si>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</si>
  <si>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</si>
  <si>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</si>
  <si>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</si>
  <si>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</si>
  <si>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</si>
  <si>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</si>
  <si>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</si>
  <si>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</si>
  <si>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</si>
  <si>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</si>
  <si>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</si>
  <si>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</si>
  <si>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</si>
  <si>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</si>
  <si>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</si>
  <si>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</si>
  <si>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</si>
  <si>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</si>
  <si>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</si>
  <si>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</si>
  <si>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</si>
  <si>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</si>
  <si>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</si>
  <si>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</si>
  <si>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</si>
  <si>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</si>
  <si>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</si>
  <si>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</si>
  <si>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</si>
  <si>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</si>
  <si>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</si>
  <si>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</si>
  <si>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</si>
  <si>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</si>
  <si>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</si>
  <si>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</si>
  <si>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</si>
  <si>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</si>
  <si>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</si>
  <si>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</si>
  <si>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</si>
  <si>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</si>
  <si>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</si>
  <si>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</si>
  <si>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</si>
  <si>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</si>
  <si>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</si>
  <si>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</si>
  <si>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</si>
  <si>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</si>
  <si>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</si>
  <si>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</si>
  <si>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</si>
  <si>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</si>
  <si>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</si>
  <si>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</si>
  <si>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</si>
  <si>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</si>
  <si>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</si>
  <si>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</si>
  <si>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</si>
  <si>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</si>
  <si>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</si>
  <si>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</si>
  <si>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</si>
  <si>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</si>
  <si>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</si>
  <si>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</si>
  <si>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</si>
  <si>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</si>
  <si>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</si>
  <si>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</si>
  <si>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</si>
  <si>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</si>
  <si>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</si>
  <si>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</si>
  <si>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</si>
  <si>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</si>
  <si>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</si>
  <si>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</si>
  <si>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</si>
  <si>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</si>
  <si>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</si>
  <si>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</si>
  <si>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</si>
  <si>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</si>
  <si>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</si>
  <si>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</si>
  <si>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</si>
  <si>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</si>
  <si>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</si>
  <si>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</si>
  <si>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</si>
  <si>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</si>
  <si>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</si>
  <si>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</si>
  <si>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</si>
  <si>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</si>
  <si>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</si>
  <si>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</si>
  <si>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</si>
  <si>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</si>
  <si>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</si>
  <si>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</si>
  <si>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</si>
  <si>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</si>
  <si>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</si>
  <si>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</si>
  <si>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</si>
  <si>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</si>
  <si>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</si>
  <si>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</si>
  <si>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</si>
  <si>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</si>
  <si>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</si>
  <si>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</si>
  <si>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</si>
  <si>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</si>
  <si>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</si>
  <si>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</si>
  <si>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</si>
  <si>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</si>
  <si>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</si>
  <si>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</si>
  <si>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</si>
  <si>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</si>
  <si>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</si>
  <si>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</si>
  <si>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</si>
  <si>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</si>
  <si>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</si>
  <si>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</si>
  <si>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</si>
  <si>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</si>
  <si>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</si>
  <si>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</si>
  <si>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</si>
  <si>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</si>
  <si>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</si>
  <si>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</si>
  <si>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</si>
  <si>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</si>
  <si>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</si>
  <si>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</si>
  <si>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</si>
  <si>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</si>
  <si>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</si>
  <si>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</si>
  <si>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</si>
  <si>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</si>
  <si>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</si>
  <si>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</si>
  <si>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</si>
  <si>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</si>
  <si>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</si>
  <si>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</si>
  <si>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</si>
  <si>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</si>
  <si>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</si>
  <si>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</si>
  <si>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</si>
  <si>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</si>
  <si>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</si>
  <si>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</si>
  <si>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</si>
  <si>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</si>
  <si>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</si>
  <si>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</si>
  <si>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</si>
  <si>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</si>
  <si>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</si>
  <si>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</si>
  <si>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</si>
  <si>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</si>
  <si>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</si>
  <si>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</si>
  <si>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</si>
  <si>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</si>
  <si>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</si>
  <si>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</si>
  <si>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</si>
  <si>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</si>
  <si>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</si>
  <si>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</si>
  <si>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</si>
  <si>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</si>
  <si>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</si>
  <si>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</si>
  <si>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</si>
  <si>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</si>
  <si>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</si>
  <si>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</si>
  <si>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</si>
  <si>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</si>
  <si>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</si>
  <si>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</si>
  <si>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</si>
  <si>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</si>
  <si>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</si>
  <si>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</si>
  <si>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</si>
  <si>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</si>
  <si>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</si>
  <si>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</si>
  <si>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</si>
  <si>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</si>
  <si>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</si>
  <si>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</si>
  <si>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</si>
  <si>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</si>
  <si>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</si>
  <si>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</si>
  <si>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</si>
  <si>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</si>
  <si>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</si>
  <si>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</si>
  <si>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</si>
  <si>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</si>
  <si>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</si>
  <si>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</si>
  <si>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</si>
  <si>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</si>
  <si>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</si>
  <si>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</si>
  <si>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</si>
  <si>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</si>
  <si>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</si>
  <si>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</si>
  <si>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</si>
  <si>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</si>
  <si>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</si>
  <si>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</si>
  <si>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</si>
  <si>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</si>
  <si>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</si>
  <si>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</si>
  <si>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</si>
  <si>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</si>
  <si>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</si>
  <si>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</si>
  <si>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</si>
  <si>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</si>
  <si>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</si>
  <si>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</si>
  <si>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</si>
  <si>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</si>
  <si>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</si>
  <si>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</si>
  <si>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</si>
  <si>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</si>
  <si>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</si>
  <si>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</si>
  <si>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</si>
  <si>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</si>
  <si>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</si>
  <si>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</si>
  <si>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</si>
  <si>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</si>
  <si>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</si>
  <si>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</si>
  <si>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</si>
  <si>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</si>
  <si>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</si>
  <si>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</si>
  <si>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</si>
  <si>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</si>
  <si>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</si>
  <si>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</si>
  <si>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</si>
  <si>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</si>
  <si>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</si>
  <si>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</si>
  <si>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</si>
  <si>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</si>
  <si>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</si>
  <si>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</si>
  <si>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</si>
  <si>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</si>
  <si>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</si>
  <si>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</si>
  <si>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</si>
  <si>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</si>
  <si>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</si>
  <si>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</si>
  <si>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</si>
  <si>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</si>
  <si>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</si>
  <si>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</si>
  <si>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</si>
  <si>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</si>
  <si>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</si>
  <si>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</si>
  <si>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</si>
  <si>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</si>
  <si>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</si>
  <si>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</si>
  <si>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</si>
  <si>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</si>
  <si>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</si>
  <si>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</si>
  <si>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</si>
  <si>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</si>
  <si>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</si>
  <si>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</si>
  <si>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</si>
  <si>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</si>
  <si>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</si>
  <si>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</si>
  <si>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</si>
  <si>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</si>
  <si>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</si>
  <si>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</si>
  <si>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</si>
  <si>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</si>
  <si>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</si>
  <si>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</si>
  <si>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</si>
  <si>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</si>
  <si>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</si>
  <si>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</si>
  <si>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</si>
  <si>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</si>
  <si>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</si>
  <si>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</si>
  <si>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</si>
  <si>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</si>
  <si>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</si>
  <si>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</si>
  <si>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</si>
  <si>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</si>
  <si>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</si>
  <si>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</si>
  <si>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</si>
  <si>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</si>
  <si>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</si>
  <si>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</si>
  <si>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</si>
  <si>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</si>
  <si>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</si>
  <si>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</si>
  <si>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</si>
  <si>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</si>
  <si>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</si>
  <si>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</si>
  <si>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</si>
  <si>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</si>
  <si>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</si>
  <si>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</si>
  <si>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</si>
  <si>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</si>
  <si>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</si>
  <si>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</si>
  <si>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</si>
  <si>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</si>
  <si>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</si>
  <si>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</si>
  <si>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</si>
  <si>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</si>
  <si>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</si>
  <si>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</si>
  <si>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</si>
  <si>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</si>
  <si>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</si>
  <si>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</si>
  <si>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</si>
  <si>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</si>
  <si>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</si>
  <si>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</si>
  <si>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</si>
  <si>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</si>
  <si>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</si>
  <si>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</si>
  <si>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</si>
  <si>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</si>
  <si>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</si>
  <si>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</si>
  <si>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</si>
  <si>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</si>
  <si>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</si>
  <si>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</si>
  <si>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</si>
  <si>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</si>
  <si>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</si>
  <si>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</si>
  <si>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</si>
  <si>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</si>
  <si>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</si>
  <si>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</si>
  <si>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</si>
  <si>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</si>
  <si>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</si>
  <si>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</si>
  <si>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</si>
  <si>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</si>
  <si>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</si>
  <si>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</si>
  <si>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</si>
  <si>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</si>
  <si>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</si>
  <si>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</si>
  <si>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</si>
  <si>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</si>
  <si>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</si>
  <si>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</si>
  <si>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</si>
  <si>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</si>
  <si>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</si>
  <si>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</si>
  <si>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</si>
  <si>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</si>
  <si>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</si>
  <si>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</si>
  <si>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</si>
  <si>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</si>
  <si>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</si>
  <si>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</si>
  <si>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</si>
  <si>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</si>
  <si>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</si>
  <si>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</si>
  <si>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</si>
  <si>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</si>
  <si>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</si>
  <si>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</si>
  <si>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</si>
  <si>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</si>
  <si>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</si>
  <si>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</si>
  <si>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</si>
  <si>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</si>
  <si>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</si>
  <si>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</si>
  <si>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</si>
  <si>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</si>
  <si>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</si>
  <si>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</si>
  <si>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</si>
  <si>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</si>
  <si>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</si>
  <si>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</si>
  <si>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</si>
  <si>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</si>
  <si>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</si>
  <si>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</si>
  <si>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</si>
  <si>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</si>
  <si>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</si>
  <si>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</si>
  <si>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</si>
  <si>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</si>
  <si>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</si>
  <si>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</si>
  <si>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</si>
  <si>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</si>
  <si>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</si>
  <si>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</si>
  <si>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</si>
  <si>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</si>
  <si>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</si>
  <si>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</si>
  <si>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</si>
  <si>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</si>
  <si>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</si>
  <si>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</si>
  <si>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</si>
  <si>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</si>
  <si>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</si>
  <si>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</si>
  <si>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</si>
  <si>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</si>
  <si>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</si>
  <si>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</si>
  <si>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</si>
  <si>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</si>
  <si>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</si>
  <si>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</si>
  <si>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</si>
  <si>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</si>
  <si>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</si>
  <si>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</si>
  <si>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</si>
  <si>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</si>
  <si>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</si>
  <si>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</si>
  <si>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</si>
  <si>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</si>
  <si>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</si>
  <si>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</si>
  <si>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</si>
  <si>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</si>
  <si>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</si>
  <si>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</si>
  <si>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</si>
  <si>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</si>
  <si>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</si>
  <si>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</si>
  <si>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</si>
  <si>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</si>
  <si>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</si>
  <si>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</si>
  <si>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</si>
  <si>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</si>
  <si>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</si>
  <si>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</si>
  <si>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</si>
  <si>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</si>
  <si>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</si>
  <si>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</si>
  <si>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</si>
  <si>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</si>
  <si>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</si>
  <si>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</si>
  <si>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</si>
  <si>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</si>
  <si>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</si>
  <si>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</si>
  <si>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</si>
  <si>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</si>
  <si>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</si>
  <si>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</si>
  <si>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</si>
  <si>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</si>
  <si>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</si>
  <si>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</si>
  <si>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</si>
  <si>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</si>
  <si>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</si>
  <si>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</si>
  <si>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</si>
  <si>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</si>
  <si>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</si>
  <si>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</si>
  <si>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</si>
  <si>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</si>
  <si>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</si>
  <si>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</si>
  <si>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</si>
  <si>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</si>
  <si>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</si>
  <si>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</si>
  <si>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</si>
  <si>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</si>
  <si>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</si>
  <si>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</si>
  <si>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</si>
  <si>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</si>
  <si>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</si>
  <si>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</si>
  <si>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</si>
  <si>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</si>
  <si>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</si>
  <si>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</si>
  <si>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</si>
  <si>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</si>
  <si>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</si>
  <si>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</si>
  <si>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</si>
  <si>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</si>
  <si>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</si>
  <si>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</si>
  <si>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</si>
  <si>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</si>
  <si>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</si>
  <si>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</si>
  <si>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</si>
  <si>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</si>
  <si>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</si>
  <si>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</si>
  <si>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</si>
  <si>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</si>
  <si>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</si>
  <si>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</si>
  <si>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</si>
  <si>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</si>
  <si>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</si>
  <si>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</si>
  <si>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</si>
  <si>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</si>
  <si>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</si>
  <si>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</si>
  <si>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</si>
  <si>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</si>
  <si>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</si>
  <si>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</si>
  <si>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</si>
  <si>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</si>
  <si>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</si>
  <si>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</si>
  <si>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</si>
  <si>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</si>
  <si>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</si>
  <si>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</si>
  <si>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</si>
  <si>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</si>
  <si>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</si>
  <si>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</si>
  <si>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</si>
  <si>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</si>
  <si>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</si>
  <si>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</si>
  <si>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</si>
  <si>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</si>
  <si>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</si>
  <si>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</si>
  <si>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</si>
  <si>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</si>
  <si>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</si>
  <si>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</si>
  <si>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</si>
  <si>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</si>
  <si>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</si>
  <si>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</si>
  <si>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</si>
  <si>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</si>
  <si>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</si>
  <si>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</si>
  <si>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</si>
  <si>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</si>
  <si>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</si>
  <si>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</si>
  <si>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</si>
  <si>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</si>
  <si>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</si>
  <si>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</si>
  <si>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</si>
  <si>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</si>
  <si>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</si>
  <si>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</si>
  <si>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</si>
  <si>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</si>
  <si>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</si>
  <si>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</si>
  <si>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</si>
  <si>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</si>
  <si>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</si>
  <si>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</si>
  <si>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</si>
  <si>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</si>
  <si>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</si>
  <si>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</si>
  <si>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</si>
  <si>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</si>
  <si>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</si>
  <si>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</si>
  <si>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</si>
  <si>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</si>
  <si>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</si>
  <si>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</si>
  <si>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</si>
  <si>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</si>
  <si>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</si>
  <si>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</si>
  <si>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</si>
  <si>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</si>
  <si>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</si>
  <si>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</si>
  <si>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</si>
  <si>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</si>
  <si>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</si>
  <si>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</si>
  <si>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</si>
  <si>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</si>
  <si>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</si>
  <si>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</si>
  <si>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</si>
  <si>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</si>
  <si>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</si>
  <si>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</si>
  <si>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</si>
  <si>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</si>
  <si>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</si>
  <si>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</si>
  <si>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</si>
  <si>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</si>
  <si>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</si>
  <si>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</si>
  <si>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</si>
  <si>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</si>
  <si>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</si>
  <si>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</si>
  <si>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</si>
  <si>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</si>
  <si>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</si>
  <si>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</si>
  <si>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</si>
  <si>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</si>
  <si>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</si>
  <si>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</si>
  <si>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</si>
  <si>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</si>
  <si>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</si>
  <si>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</si>
  <si>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</si>
  <si>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</si>
  <si>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</si>
  <si>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</si>
  <si>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</si>
  <si>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</si>
  <si>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</si>
  <si>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</si>
  <si>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</si>
  <si>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</si>
  <si>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</si>
  <si>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</si>
  <si>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</si>
  <si>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</si>
  <si>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</si>
  <si>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</si>
  <si>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</si>
  <si>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</si>
  <si>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</si>
  <si>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</si>
  <si>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</si>
  <si>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</si>
  <si>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</si>
  <si>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</si>
  <si>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</si>
  <si>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</si>
  <si>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</si>
  <si>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</si>
  <si>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</si>
  <si>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</si>
  <si>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</si>
  <si>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</si>
  <si>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</si>
  <si>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</si>
  <si>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</si>
  <si>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</si>
  <si>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</si>
  <si>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</si>
  <si>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</si>
  <si>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</si>
  <si>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</si>
  <si>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</si>
  <si>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</si>
  <si>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</si>
  <si>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</si>
  <si>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</si>
  <si>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</si>
  <si>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</si>
  <si>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</si>
  <si>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</si>
  <si>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</si>
  <si>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</si>
  <si>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</si>
  <si>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</si>
  <si>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</si>
  <si>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</si>
  <si>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</si>
  <si>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</si>
  <si>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</si>
  <si>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</si>
  <si>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</si>
  <si>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</si>
  <si>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</si>
  <si>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</si>
  <si>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</si>
  <si>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</si>
  <si>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</si>
  <si>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</si>
  <si>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</si>
  <si>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</si>
  <si>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</si>
  <si>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</si>
  <si>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</si>
  <si>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</si>
  <si>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</si>
  <si>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</si>
  <si>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</si>
  <si>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</si>
  <si>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</si>
  <si>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</si>
  <si>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</si>
  <si>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</si>
  <si>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</si>
  <si>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</si>
  <si>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</si>
  <si>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</si>
  <si>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</si>
  <si>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</si>
  <si>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</si>
  <si>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</si>
  <si>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</si>
  <si>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</si>
  <si>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</si>
  <si>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</si>
  <si>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</si>
  <si>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</si>
  <si>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</si>
  <si>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</si>
  <si>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</si>
  <si>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</si>
  <si>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</si>
  <si>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</si>
  <si>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</si>
  <si>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</si>
  <si>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</si>
  <si>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</si>
  <si>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</si>
  <si>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</si>
  <si>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</si>
  <si>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</si>
  <si>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</si>
  <si>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</si>
  <si>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</si>
  <si>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</si>
  <si>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</si>
  <si>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</si>
  <si>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</si>
  <si>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</si>
  <si>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</si>
  <si>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</si>
  <si>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</si>
  <si>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</si>
  <si>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</si>
  <si>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</si>
  <si>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</si>
  <si>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</si>
  <si>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</si>
  <si>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</si>
  <si>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</si>
  <si>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</si>
  <si>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</si>
  <si>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</si>
  <si>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</si>
  <si>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</si>
  <si>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</si>
  <si>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</si>
  <si>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</si>
  <si>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</si>
  <si>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</si>
  <si>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</si>
  <si>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</si>
  <si>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</si>
  <si>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</si>
  <si>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</si>
  <si>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</si>
  <si>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</si>
  <si>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</si>
  <si>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</si>
  <si>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</si>
  <si>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</si>
  <si>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</si>
  <si>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</si>
  <si>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</si>
  <si>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</si>
  <si>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</si>
  <si>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</si>
  <si>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</si>
  <si>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</si>
  <si>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</si>
  <si>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</si>
  <si>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</si>
  <si>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</si>
  <si>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</si>
  <si>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</si>
  <si>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</si>
  <si>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</si>
  <si>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</si>
  <si>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</si>
  <si>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</si>
  <si>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</si>
  <si>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</si>
  <si>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</si>
  <si>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</si>
  <si>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</si>
  <si>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</si>
  <si>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</si>
  <si>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</si>
  <si>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</si>
  <si>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</si>
  <si>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</si>
  <si>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</si>
  <si>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</si>
  <si>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</si>
  <si>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</si>
  <si>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</si>
  <si>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</si>
  <si>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</si>
  <si>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</si>
  <si>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</si>
  <si>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</si>
  <si>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</si>
  <si>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</si>
  <si>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</si>
  <si>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</si>
  <si>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</si>
  <si>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</si>
  <si>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</si>
  <si>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</si>
  <si>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</si>
  <si>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</si>
  <si>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</si>
  <si>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</si>
  <si>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</si>
  <si>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</si>
  <si>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</si>
  <si>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</si>
  <si>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</si>
  <si>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</si>
  <si>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</si>
  <si>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</si>
  <si>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</si>
  <si>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</si>
  <si>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</si>
  <si>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</si>
  <si>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</si>
  <si>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</si>
  <si>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</si>
  <si>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</si>
  <si>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</si>
  <si>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</si>
  <si>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</si>
  <si>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</si>
  <si>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</si>
  <si>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</si>
  <si>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</si>
  <si>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</si>
  <si>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</si>
  <si>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</si>
  <si>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</si>
  <si>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</si>
  <si>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</si>
  <si>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</si>
  <si>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</si>
  <si>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</si>
  <si>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</si>
  <si>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</si>
  <si>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</si>
  <si>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</si>
  <si>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</si>
  <si>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</si>
  <si>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</si>
  <si>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</si>
  <si>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</si>
  <si>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</si>
  <si>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</si>
  <si>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</si>
  <si>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</si>
  <si>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</si>
  <si>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</si>
  <si>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</si>
  <si>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</si>
  <si>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</si>
  <si>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</si>
  <si>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</si>
  <si>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</si>
  <si>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</si>
  <si>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</si>
  <si>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</si>
  <si>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</si>
  <si>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</si>
  <si>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</si>
  <si>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</si>
  <si>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</si>
  <si>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</si>
  <si>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</si>
  <si>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</si>
  <si>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</si>
  <si>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</si>
  <si>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</si>
  <si>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</si>
  <si>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</si>
  <si>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</si>
  <si>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</si>
  <si>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</si>
  <si>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</si>
  <si>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</si>
  <si>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</si>
  <si>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</si>
  <si>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</si>
  <si>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</si>
  <si>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</si>
  <si>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</si>
  <si>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</si>
  <si>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</si>
  <si>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</si>
  <si>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</si>
  <si>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</si>
  <si>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</si>
  <si>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</si>
  <si>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</si>
  <si>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</si>
  <si>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</si>
  <si>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</si>
  <si>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</si>
  <si>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</si>
  <si>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</si>
  <si>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</si>
  <si>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</si>
  <si>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</si>
  <si>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</si>
  <si>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</si>
  <si>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</si>
  <si>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</si>
  <si>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</si>
  <si>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</si>
  <si>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</si>
  <si>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</si>
  <si>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</si>
  <si>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</si>
  <si>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</si>
  <si>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</si>
  <si>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</si>
  <si>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</si>
  <si>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</si>
  <si>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</si>
  <si>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</si>
  <si>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</si>
  <si>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</si>
  <si>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</si>
  <si>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</si>
  <si>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</si>
  <si>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</si>
  <si>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</si>
  <si>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</si>
  <si>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</si>
  <si>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</si>
  <si>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</si>
  <si>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</si>
  <si>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</si>
  <si>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</si>
  <si>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</si>
  <si>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</si>
  <si>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</si>
  <si>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</si>
  <si>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</si>
  <si>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</si>
  <si>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</si>
  <si>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</si>
  <si>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</si>
  <si>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</si>
  <si>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</si>
  <si>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</si>
  <si>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</si>
  <si>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</si>
  <si>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</si>
  <si>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</si>
  <si>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</si>
  <si>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</si>
  <si>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</si>
  <si>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</si>
  <si>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</si>
  <si>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</si>
  <si>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</si>
  <si>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</si>
  <si>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</si>
  <si>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</si>
  <si>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</si>
  <si>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</si>
  <si>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</si>
  <si>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</si>
  <si>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</si>
  <si>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</si>
  <si>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</si>
  <si>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</si>
  <si>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</si>
  <si>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</si>
  <si>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</si>
  <si>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</si>
  <si>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</si>
  <si>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</si>
  <si>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</si>
  <si>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</si>
  <si>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</si>
  <si>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</si>
  <si>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</si>
  <si>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</si>
  <si>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</si>
  <si>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</si>
  <si>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</si>
  <si>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</si>
  <si>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</si>
  <si>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</si>
  <si>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</si>
  <si>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</si>
  <si>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</si>
  <si>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</si>
  <si>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</si>
  <si>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</si>
  <si>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</si>
  <si>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</si>
  <si>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</si>
  <si>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</si>
  <si>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</si>
  <si>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</si>
  <si>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</si>
  <si>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</si>
  <si>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</si>
  <si>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</si>
  <si>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</si>
  <si>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</si>
  <si>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</si>
  <si>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</si>
  <si>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</si>
  <si>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</si>
  <si>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</si>
  <si>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</si>
  <si>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</si>
  <si>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</si>
  <si>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</si>
  <si>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</si>
  <si>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</si>
  <si>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</si>
  <si>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</si>
  <si>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</si>
  <si>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</si>
  <si>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</si>
  <si>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</si>
  <si>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</si>
  <si>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</si>
  <si>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</si>
  <si>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</si>
  <si>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</si>
  <si>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</si>
  <si>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</si>
  <si>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</si>
  <si>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</si>
  <si>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</si>
  <si>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</si>
  <si>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</si>
  <si>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</si>
  <si>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</si>
  <si>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</si>
  <si>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</si>
  <si>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</si>
  <si>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</si>
  <si>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</si>
  <si>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</si>
  <si>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</si>
  <si>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</si>
  <si>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</si>
  <si>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</si>
  <si>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</si>
  <si>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</si>
  <si>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</si>
  <si>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</si>
  <si>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</si>
  <si>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</si>
  <si>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</si>
  <si>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</si>
  <si>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</si>
  <si>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</si>
  <si>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</si>
  <si>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</si>
  <si>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</si>
  <si>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</si>
  <si>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</si>
  <si>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</si>
  <si>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</si>
  <si>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</si>
  <si>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</si>
  <si>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</si>
  <si>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</si>
  <si>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</si>
  <si>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</si>
  <si>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</si>
  <si>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</si>
  <si>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</si>
  <si>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</si>
  <si>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</si>
  <si>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</si>
  <si>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</si>
  <si>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</si>
  <si>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</si>
  <si>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</si>
  <si>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</si>
  <si>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</si>
  <si>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</si>
  <si>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</si>
  <si>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</si>
  <si>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</si>
  <si>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</si>
  <si>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</si>
  <si>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</si>
  <si>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</si>
  <si>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</si>
  <si>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</si>
  <si>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</si>
  <si>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</si>
  <si>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</si>
  <si>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</si>
  <si>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</si>
  <si>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</si>
  <si>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</si>
  <si>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</si>
  <si>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</si>
  <si>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</si>
  <si>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</si>
  <si>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</si>
  <si>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</si>
  <si>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</si>
  <si>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</si>
  <si>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</si>
  <si>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</si>
  <si>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</si>
  <si>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</si>
  <si>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</si>
  <si>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</si>
  <si>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</si>
  <si>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</si>
  <si>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</si>
  <si>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</si>
  <si>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</si>
  <si>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</si>
  <si>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</si>
  <si>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</si>
  <si>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</si>
  <si>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</si>
  <si>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</si>
  <si>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</si>
  <si>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</si>
  <si>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</si>
  <si>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</si>
  <si>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</si>
  <si>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</si>
  <si>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</si>
  <si>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</si>
  <si>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</si>
  <si>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</si>
  <si>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</si>
  <si>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</si>
  <si>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</si>
  <si>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</si>
  <si>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</si>
  <si>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</si>
  <si>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</si>
  <si>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</si>
  <si>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</si>
  <si>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</si>
  <si>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</si>
  <si>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</si>
  <si>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</si>
  <si>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</si>
  <si>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</si>
  <si>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</si>
  <si>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</si>
  <si>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</si>
  <si>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</si>
  <si>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</si>
  <si>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</si>
  <si>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</si>
  <si>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</si>
  <si>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</si>
  <si>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</si>
  <si>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</si>
  <si>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</si>
  <si>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</si>
  <si>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</si>
  <si>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</si>
  <si>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</si>
  <si>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</si>
  <si>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</si>
  <si>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</si>
  <si>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</si>
  <si>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</si>
  <si>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</si>
  <si>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</si>
  <si>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</si>
  <si>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</si>
  <si>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</si>
  <si>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</si>
  <si>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</si>
  <si>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</si>
  <si>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</si>
  <si>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</si>
  <si>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</si>
  <si>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</si>
  <si>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</si>
  <si>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</si>
  <si>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</si>
  <si>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</si>
  <si>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</si>
  <si>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</si>
  <si>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</si>
  <si>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</si>
  <si>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</si>
  <si>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</si>
  <si>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</si>
  <si>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</si>
  <si>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</si>
  <si>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</si>
  <si>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</si>
  <si>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</si>
  <si>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</si>
  <si>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</si>
  <si>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</si>
  <si>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</si>
  <si>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</si>
  <si>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</si>
  <si>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</si>
  <si>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</si>
  <si>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</si>
  <si>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</si>
  <si>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</si>
  <si>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</si>
  <si>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</si>
  <si>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</si>
  <si>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</si>
  <si>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</si>
  <si>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</si>
  <si>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</si>
  <si>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</si>
  <si>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</si>
  <si>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</si>
  <si>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</si>
  <si>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</si>
  <si>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</si>
  <si>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</si>
  <si>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</si>
  <si>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</si>
  <si>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</si>
  <si>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</si>
  <si>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</si>
  <si>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</si>
  <si>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</si>
  <si>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</si>
  <si>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</si>
  <si>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</si>
  <si>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</si>
  <si>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</si>
  <si>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</si>
  <si>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</si>
  <si>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</si>
  <si>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</si>
  <si>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</si>
  <si>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</si>
  <si>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</si>
  <si>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</si>
  <si>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</si>
  <si>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</si>
  <si>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</si>
  <si>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</si>
  <si>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</si>
  <si>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</si>
  <si>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</si>
  <si>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</si>
  <si>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</si>
  <si>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</si>
  <si>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</si>
  <si>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</si>
  <si>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</si>
  <si>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</si>
  <si>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</si>
  <si>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</si>
  <si>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</si>
  <si>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</si>
  <si>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</si>
  <si>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</si>
  <si>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</si>
  <si>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</si>
  <si>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</si>
  <si>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</si>
  <si>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</si>
  <si>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</si>
  <si>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</si>
  <si>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</si>
  <si>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</si>
  <si>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</si>
  <si>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</si>
  <si>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</si>
  <si>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</si>
  <si>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</si>
  <si>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</si>
  <si>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</si>
  <si>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</si>
  <si>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</si>
  <si>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</si>
  <si>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</si>
  <si>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</si>
  <si>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</si>
  <si>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</si>
  <si>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</si>
  <si>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</si>
  <si>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</si>
  <si>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</si>
  <si>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</si>
  <si>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</si>
  <si>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</si>
  <si>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</si>
  <si>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</si>
  <si>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</si>
  <si>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</si>
  <si>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</si>
  <si>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</si>
  <si>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</si>
  <si>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</si>
  <si>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</si>
  <si>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</si>
  <si>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</si>
  <si>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</si>
  <si>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</si>
  <si>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</si>
  <si>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</si>
  <si>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</si>
  <si>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</si>
  <si>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</si>
  <si>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</si>
  <si>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</si>
  <si>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</si>
  <si>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</si>
  <si>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</si>
  <si>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</si>
  <si>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</si>
  <si>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</si>
  <si>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</si>
  <si>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</si>
  <si>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</si>
  <si>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</si>
  <si>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</si>
  <si>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</si>
  <si>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</si>
  <si>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</si>
  <si>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</si>
  <si>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</si>
  <si>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</si>
  <si>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</si>
  <si>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</si>
  <si>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</si>
  <si>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</si>
  <si>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</si>
  <si>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</si>
  <si>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</si>
  <si>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</si>
  <si>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</si>
  <si>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</si>
  <si>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</si>
  <si>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</si>
  <si>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</si>
  <si>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</si>
  <si>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</si>
  <si>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</si>
  <si>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</si>
  <si>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</si>
  <si>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</si>
  <si>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</si>
  <si>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</si>
  <si>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</si>
  <si>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</si>
  <si>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</si>
  <si>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</si>
  <si>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</si>
  <si>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</si>
  <si>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</si>
  <si>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</si>
  <si>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</si>
  <si>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</si>
  <si>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</si>
  <si>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</si>
  <si>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</si>
  <si>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</si>
  <si>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</si>
  <si>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</si>
  <si>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</si>
  <si>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</si>
  <si>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</si>
  <si>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</si>
  <si>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</si>
  <si>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</si>
  <si>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</si>
  <si>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</si>
  <si>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</si>
  <si>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</si>
  <si>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</si>
  <si>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</si>
  <si>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</si>
  <si>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</si>
  <si>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</si>
  <si>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</si>
  <si>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</si>
  <si>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</si>
  <si>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</si>
  <si>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</si>
  <si>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</si>
  <si>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</si>
  <si>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</si>
  <si>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</si>
  <si>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</si>
  <si>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</si>
  <si>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</si>
  <si>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</si>
  <si>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</si>
  <si>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</si>
  <si>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</si>
  <si>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</si>
  <si>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</si>
  <si>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</si>
  <si>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</si>
  <si>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</si>
  <si>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</si>
  <si>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</si>
  <si>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</si>
  <si>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</si>
  <si>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</si>
  <si>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</si>
  <si>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</si>
  <si>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</si>
  <si>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</si>
  <si>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</si>
  <si>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</si>
  <si>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</si>
  <si>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</si>
  <si>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</si>
  <si>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</si>
  <si>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</si>
  <si>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</si>
  <si>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</si>
  <si>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</si>
  <si>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</si>
  <si>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</si>
  <si>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</si>
  <si>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</si>
  <si>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</si>
  <si>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</si>
  <si>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</si>
  <si>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</si>
  <si>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</si>
  <si>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</si>
  <si>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</si>
  <si>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</si>
  <si>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</si>
  <si>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</si>
  <si>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</si>
  <si>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</si>
  <si>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</si>
  <si>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</si>
  <si>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</si>
  <si>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</si>
  <si>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</si>
  <si>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</si>
  <si>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</si>
  <si>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</si>
  <si>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</si>
  <si>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</si>
  <si>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</si>
  <si>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</si>
  <si>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</si>
  <si>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</si>
  <si>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</si>
  <si>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</si>
  <si>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</si>
  <si>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</si>
  <si>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</si>
  <si>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</si>
  <si>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</si>
  <si>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</si>
  <si>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</si>
  <si>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</si>
  <si>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</si>
  <si>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</si>
  <si>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</si>
  <si>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</si>
  <si>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</si>
  <si>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</si>
  <si>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</si>
  <si>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</si>
  <si>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</si>
  <si>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</si>
  <si>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</si>
  <si>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</si>
  <si>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</si>
  <si>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</si>
  <si>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</si>
  <si>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</si>
  <si>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</si>
  <si>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</si>
  <si>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</si>
  <si>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</si>
  <si>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</si>
  <si>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</si>
  <si>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</si>
  <si>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</si>
  <si>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</si>
  <si>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</si>
  <si>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</si>
  <si>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</si>
  <si>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</si>
  <si>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</si>
  <si>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</si>
  <si>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</si>
  <si>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</si>
  <si>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</si>
  <si>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</si>
  <si>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</si>
  <si>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</si>
  <si>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</si>
  <si>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</si>
  <si>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</si>
  <si>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</si>
  <si>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</si>
  <si>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</si>
  <si>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</si>
  <si>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</si>
  <si>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</si>
  <si>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</si>
  <si>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</si>
  <si>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</si>
  <si>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</si>
  <si>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</si>
  <si>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</si>
  <si>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</si>
  <si>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</si>
  <si>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</si>
  <si>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</si>
  <si>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</si>
  <si>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</si>
  <si>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</si>
  <si>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</si>
  <si>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</si>
  <si>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</si>
  <si>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</si>
  <si>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</si>
  <si>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</si>
  <si>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</si>
  <si>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</si>
  <si>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</si>
  <si>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</si>
  <si>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</si>
  <si>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</si>
  <si>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</si>
  <si>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</si>
  <si>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</si>
  <si>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</si>
  <si>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</si>
  <si>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</si>
  <si>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</si>
  <si>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</si>
  <si>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</si>
  <si>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</si>
  <si>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</si>
  <si>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</si>
  <si>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</si>
  <si>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</si>
  <si>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</si>
  <si>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</si>
  <si>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</si>
  <si>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</si>
  <si>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</si>
  <si>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</si>
  <si>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</si>
  <si>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</si>
  <si>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</si>
  <si>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</si>
  <si>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</si>
  <si>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</si>
  <si>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</si>
  <si>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</si>
  <si>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</si>
  <si>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</si>
  <si>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</si>
  <si>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</si>
  <si>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</si>
  <si>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</si>
  <si>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</si>
  <si>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</si>
  <si>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</si>
  <si>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</si>
  <si>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</si>
  <si>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</si>
  <si>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</si>
  <si>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</si>
  <si>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</si>
  <si>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</si>
  <si>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</si>
  <si>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</si>
  <si>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</si>
  <si>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</si>
  <si>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</si>
  <si>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</si>
  <si>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</si>
  <si>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</si>
  <si>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</si>
  <si>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</si>
  <si>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</si>
  <si>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</si>
  <si>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</si>
  <si>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</si>
  <si>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</si>
  <si>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</si>
  <si>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</si>
  <si>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</si>
  <si>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</si>
  <si>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</si>
  <si>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</si>
  <si>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</si>
  <si>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</si>
  <si>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</si>
  <si>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</si>
  <si>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</si>
  <si>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</si>
  <si>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</si>
  <si>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</si>
  <si>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</si>
  <si>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</si>
  <si>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</si>
  <si>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</si>
  <si>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</si>
  <si>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</si>
  <si>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</si>
  <si>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</si>
  <si>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</si>
  <si>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</si>
  <si>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</si>
  <si>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</si>
  <si>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</si>
  <si>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</si>
  <si>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</si>
  <si>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</si>
  <si>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</si>
  <si>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</si>
  <si>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</si>
  <si>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</si>
  <si>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</si>
  <si>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</si>
  <si>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</si>
  <si>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</si>
  <si>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</si>
  <si>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</si>
  <si>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</si>
  <si>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</si>
  <si>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</si>
  <si>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</si>
  <si>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</si>
  <si>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</si>
  <si>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</si>
  <si>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</si>
  <si>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</si>
  <si>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</si>
  <si>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</si>
  <si>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</si>
  <si>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</si>
  <si>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</si>
  <si>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</si>
  <si>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</si>
  <si>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</si>
  <si>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</si>
  <si>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</si>
  <si>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</si>
  <si>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</si>
  <si>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</si>
  <si>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</si>
  <si>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</si>
  <si>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</si>
  <si>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</si>
  <si>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</si>
  <si>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</si>
  <si>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</si>
  <si>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</si>
  <si>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</si>
  <si>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</si>
  <si>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</si>
  <si>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</si>
  <si>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</si>
  <si>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</si>
  <si>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</si>
  <si>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</si>
  <si>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</si>
  <si>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</si>
  <si>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</si>
  <si>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</si>
  <si>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</si>
  <si>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</si>
  <si>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</si>
  <si>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</si>
  <si>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</si>
  <si>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</si>
  <si>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</si>
  <si>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</si>
  <si>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</si>
  <si>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</si>
  <si>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</si>
  <si>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</si>
  <si>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</si>
  <si>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</si>
  <si>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</si>
  <si>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</si>
  <si>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</si>
  <si>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</si>
  <si>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</si>
  <si>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</si>
  <si>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</si>
  <si>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</si>
  <si>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</si>
  <si>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</si>
  <si>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</si>
  <si>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</si>
  <si>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</si>
  <si>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</si>
  <si>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</si>
  <si>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</si>
  <si>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</si>
  <si>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</si>
  <si>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</si>
  <si>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</si>
  <si>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</si>
  <si>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</si>
  <si>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</si>
  <si>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</si>
  <si>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</si>
  <si>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</si>
  <si>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</si>
  <si>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</si>
  <si>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</si>
  <si>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</si>
  <si>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</si>
  <si>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</si>
  <si>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</si>
  <si>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</si>
  <si>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</si>
  <si>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</si>
  <si>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</si>
  <si>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</si>
  <si>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</si>
  <si>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</si>
  <si>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</si>
  <si>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</si>
  <si>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</si>
  <si>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</si>
  <si>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</si>
  <si>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</si>
  <si>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</si>
  <si>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</si>
  <si>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</si>
  <si>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</si>
  <si>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</si>
  <si>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</si>
  <si>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</si>
  <si>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</si>
  <si>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</si>
  <si>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</si>
  <si>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</si>
  <si>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</si>
  <si>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</si>
  <si>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</si>
  <si>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</si>
  <si>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</si>
  <si>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</si>
  <si>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</si>
  <si>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</si>
  <si>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</si>
  <si>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</si>
  <si>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</si>
  <si>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</si>
  <si>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</si>
  <si>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</si>
  <si>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</si>
  <si>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</si>
  <si>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</si>
  <si>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</si>
  <si>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</si>
  <si>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</si>
  <si>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</si>
  <si>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</si>
  <si>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</si>
  <si>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</si>
  <si>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</si>
  <si>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</si>
  <si>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</si>
  <si>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</si>
  <si>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</si>
  <si>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</si>
  <si>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</si>
  <si>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</si>
  <si>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</si>
  <si>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</si>
  <si>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</si>
  <si>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</si>
  <si>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</si>
  <si>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</si>
  <si>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</si>
  <si>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</si>
  <si>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</si>
  <si>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</si>
  <si>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</si>
  <si>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</si>
  <si>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</si>
  <si>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</si>
  <si>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</si>
  <si>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</si>
  <si>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</si>
  <si>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</si>
  <si>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</si>
  <si>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</si>
  <si>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</si>
  <si>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</si>
  <si>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</si>
  <si>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</si>
  <si>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</si>
  <si>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</si>
  <si>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</si>
  <si>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</si>
  <si>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</si>
  <si>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</si>
  <si>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</si>
  <si>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</si>
  <si>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</si>
  <si>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</si>
  <si>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</si>
  <si>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</si>
  <si>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</si>
  <si>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</si>
  <si>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</si>
  <si>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</si>
  <si>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</si>
  <si>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</si>
  <si>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</si>
  <si>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</si>
  <si>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</si>
  <si>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</si>
  <si>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</si>
  <si>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</si>
  <si>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</si>
  <si>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</si>
  <si>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</si>
  <si>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</si>
  <si>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</si>
  <si>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</si>
  <si>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</si>
  <si>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</si>
  <si>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</si>
  <si>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</si>
  <si>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</si>
  <si>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</si>
  <si>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</si>
  <si>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</si>
  <si>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</si>
  <si>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</si>
  <si>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</si>
  <si>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</si>
  <si>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</si>
  <si>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</si>
  <si>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</si>
  <si>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</si>
  <si>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</si>
  <si>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</si>
  <si>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</si>
  <si>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</si>
  <si>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</si>
  <si>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</si>
  <si>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</si>
  <si>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</si>
  <si>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</si>
  <si>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</si>
  <si>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</si>
  <si>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</si>
  <si>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</si>
  <si>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</si>
  <si>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</si>
  <si>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</si>
  <si>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</si>
  <si>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</si>
  <si>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</si>
  <si>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</si>
  <si>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</si>
  <si>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</si>
  <si>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</si>
  <si>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</si>
  <si>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</si>
  <si>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</si>
  <si>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</si>
  <si>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</si>
  <si>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</si>
  <si>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</si>
  <si>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</si>
  <si>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</si>
  <si>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</si>
  <si>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</si>
  <si>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</si>
  <si>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</si>
  <si>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</si>
  <si>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</si>
  <si>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</si>
  <si>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</si>
  <si>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</si>
  <si>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</si>
  <si>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</si>
  <si>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</si>
  <si>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</si>
  <si>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</si>
  <si>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</si>
  <si>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</si>
  <si>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</si>
  <si>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</si>
  <si>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</si>
  <si>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</si>
  <si>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</si>
  <si>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</si>
  <si>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</si>
  <si>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</si>
  <si>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</si>
  <si>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</si>
  <si>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</si>
  <si>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</si>
  <si>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</si>
  <si>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</si>
  <si>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</si>
  <si>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</si>
  <si>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</si>
  <si>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</si>
  <si>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</si>
  <si>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</si>
  <si>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</si>
  <si>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</si>
  <si>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</si>
  <si>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</si>
  <si>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</si>
  <si>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</si>
  <si>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</si>
  <si>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</si>
  <si>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</si>
  <si>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</si>
  <si>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</si>
  <si>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</si>
  <si>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</si>
  <si>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</si>
  <si>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</si>
  <si>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</si>
  <si>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</si>
  <si>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</si>
  <si>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</si>
  <si>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</si>
  <si>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</si>
  <si>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</si>
  <si>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</si>
  <si>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</si>
  <si>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</si>
  <si>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</si>
  <si>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</si>
  <si>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</si>
  <si>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</si>
  <si>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</si>
  <si>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</si>
  <si>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</si>
  <si>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</si>
  <si>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</si>
  <si>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</si>
  <si>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</si>
  <si>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</si>
  <si>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</si>
  <si>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</si>
  <si>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</si>
  <si>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</si>
  <si>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</si>
  <si>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</si>
  <si>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</si>
  <si>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</si>
  <si>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</si>
  <si>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</si>
  <si>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</si>
  <si>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</si>
  <si>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</si>
  <si>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</si>
  <si>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</si>
  <si>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</si>
  <si>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</si>
  <si>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</si>
  <si>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</si>
  <si>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</si>
  <si>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</si>
  <si>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</si>
  <si>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</si>
  <si>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</si>
  <si>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</si>
  <si>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</si>
  <si>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</si>
  <si>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</si>
  <si>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</si>
  <si>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</si>
  <si>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</si>
  <si>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</si>
  <si>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</si>
  <si>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</si>
  <si>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</si>
  <si>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</si>
  <si>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</si>
  <si>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</si>
  <si>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</si>
  <si>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</si>
  <si>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</si>
  <si>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</si>
  <si>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</si>
  <si>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</si>
  <si>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</si>
  <si>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</si>
  <si>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</si>
  <si>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</si>
  <si>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</si>
  <si>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</si>
  <si>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</si>
  <si>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</si>
  <si>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</si>
  <si>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</si>
  <si>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</si>
  <si>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</si>
  <si>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</si>
  <si>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</si>
  <si>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</si>
  <si>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</si>
  <si>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</si>
  <si>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</si>
  <si>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</si>
  <si>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</si>
  <si>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</si>
  <si>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</si>
  <si>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</si>
  <si>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</si>
  <si>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</si>
  <si>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</si>
  <si>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</si>
  <si>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</si>
  <si>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</si>
  <si>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</si>
  <si>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</si>
  <si>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</si>
  <si>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</si>
  <si>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</si>
  <si>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</si>
  <si>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</si>
  <si>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</si>
  <si>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</si>
  <si>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</si>
  <si>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</si>
  <si>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</si>
  <si>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</si>
  <si>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</si>
  <si>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</si>
  <si>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</si>
  <si>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</si>
  <si>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</si>
  <si>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</si>
  <si>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</si>
  <si>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</si>
  <si>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</si>
  <si>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</si>
  <si>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</si>
  <si>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</si>
  <si>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</si>
  <si>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</si>
  <si>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</si>
  <si>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</si>
  <si>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</si>
  <si>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</si>
  <si>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</si>
  <si>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</si>
  <si>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</si>
  <si>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</si>
  <si>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</si>
  <si>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</si>
  <si>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</si>
  <si>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</si>
  <si>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</si>
  <si>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</si>
  <si>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</si>
  <si>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</si>
  <si>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</si>
  <si>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</si>
  <si>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</si>
  <si>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</si>
  <si>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</si>
  <si>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</si>
  <si>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</si>
  <si>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</si>
  <si>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</si>
  <si>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</si>
  <si>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</si>
  <si>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</si>
  <si>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</si>
  <si>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</si>
  <si>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</si>
  <si>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</si>
  <si>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</si>
  <si>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</si>
  <si>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</si>
  <si>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</si>
  <si>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</si>
  <si>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</si>
  <si>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</si>
  <si>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</si>
  <si>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</si>
  <si>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</si>
  <si>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</si>
  <si>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</si>
  <si>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</si>
  <si>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</si>
  <si>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</si>
  <si>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</si>
  <si>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</si>
  <si>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</si>
  <si>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</si>
  <si>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</si>
  <si>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</si>
  <si>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</si>
  <si>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</si>
  <si>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</si>
  <si>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</si>
  <si>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</si>
  <si>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</si>
  <si>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</si>
  <si>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</si>
  <si>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</si>
  <si>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</si>
  <si>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</si>
  <si>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</si>
  <si>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</si>
  <si>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</si>
  <si>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</si>
  <si>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</si>
  <si>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</si>
  <si>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</si>
  <si>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</si>
  <si>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</si>
  <si>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</si>
  <si>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</si>
  <si>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</si>
  <si>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</si>
  <si>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</si>
  <si>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</si>
  <si>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</si>
  <si>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</si>
  <si>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</si>
  <si>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</si>
  <si>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</si>
  <si>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</si>
  <si>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</si>
  <si>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</si>
  <si>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</si>
  <si>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</si>
  <si>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</si>
  <si>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</si>
  <si>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</si>
  <si>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</si>
  <si>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</si>
  <si>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</si>
  <si>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</si>
  <si>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</si>
  <si>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</si>
  <si>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</si>
  <si>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</si>
  <si>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</si>
  <si>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</si>
  <si>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</si>
  <si>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</si>
  <si>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</si>
  <si>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</si>
  <si>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</si>
  <si>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</si>
  <si>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</si>
  <si>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</si>
  <si>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</si>
  <si>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</si>
  <si>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</si>
  <si>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</si>
  <si>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</si>
  <si>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</si>
  <si>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</si>
  <si>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</si>
  <si>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</si>
  <si>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</si>
  <si>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</si>
  <si>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</si>
  <si>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</si>
  <si>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</si>
  <si>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</si>
  <si>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</si>
  <si>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</si>
  <si>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</si>
  <si>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</si>
  <si>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</si>
  <si>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</si>
  <si>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</si>
  <si>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</si>
  <si>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</si>
  <si>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</si>
  <si>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</si>
  <si>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</si>
  <si>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</si>
  <si>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</si>
  <si>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</si>
  <si>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</si>
  <si>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</si>
  <si>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</si>
  <si>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</si>
  <si>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</si>
  <si>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</si>
  <si>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</si>
  <si>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</si>
  <si>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</si>
  <si>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</si>
  <si>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</si>
  <si>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</si>
  <si>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</si>
  <si>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</si>
  <si>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</si>
  <si>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</si>
  <si>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</si>
  <si>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</si>
  <si>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</si>
  <si>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</si>
  <si>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</si>
  <si>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</si>
  <si>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</si>
  <si>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</si>
  <si>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</si>
  <si>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</si>
  <si>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</si>
  <si>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</si>
  <si>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</si>
  <si>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</si>
  <si>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</si>
  <si>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</si>
  <si>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</si>
  <si>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</si>
  <si>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</si>
  <si>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</si>
  <si>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</si>
  <si>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</si>
  <si>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</si>
  <si>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</si>
  <si>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</si>
  <si>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</si>
  <si>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</si>
  <si>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</si>
  <si>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</si>
  <si>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</si>
  <si>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</si>
  <si>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</si>
  <si>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</si>
  <si>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</si>
  <si>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</si>
  <si>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</si>
  <si>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</si>
  <si>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</si>
  <si>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</si>
  <si>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</si>
  <si>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</si>
  <si>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</si>
  <si>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</si>
  <si>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</si>
  <si>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</si>
  <si>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</si>
  <si>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</si>
  <si>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</si>
  <si>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</si>
  <si>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</si>
  <si>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</si>
  <si>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</si>
  <si>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</si>
  <si>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</si>
  <si>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</si>
  <si>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</si>
  <si>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</si>
  <si>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</si>
  <si>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</si>
  <si>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</si>
  <si>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</si>
  <si>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</si>
  <si>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</si>
  <si>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</si>
  <si>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</si>
  <si>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</si>
  <si>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</si>
  <si>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</si>
  <si>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</si>
  <si>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</si>
  <si>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</si>
  <si>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</si>
  <si>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</si>
  <si>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</si>
  <si>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</si>
  <si>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</si>
  <si>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</si>
  <si>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</si>
  <si>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</si>
  <si>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</si>
  <si>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</si>
  <si>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</si>
  <si>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</si>
  <si>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</si>
  <si>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</si>
  <si>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</si>
  <si>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</si>
  <si>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</si>
  <si>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</si>
  <si>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</si>
  <si>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</si>
  <si>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</si>
  <si>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</si>
  <si>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</si>
  <si>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</si>
  <si>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</si>
  <si>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</si>
  <si>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</si>
  <si>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</si>
  <si>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</si>
  <si>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</si>
  <si>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</si>
  <si>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</si>
  <si>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</si>
  <si>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</si>
  <si>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</si>
  <si>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</si>
  <si>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</si>
  <si>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</si>
  <si>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</si>
  <si>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</si>
  <si>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</si>
  <si>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</si>
  <si>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</si>
  <si>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</si>
  <si>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</si>
  <si>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</si>
  <si>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</si>
  <si>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</si>
  <si>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</si>
  <si>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</si>
  <si>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</si>
  <si>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</si>
  <si>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</si>
  <si>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</si>
  <si>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</si>
  <si>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</si>
  <si>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</si>
  <si>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</si>
  <si>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</si>
  <si>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</si>
  <si>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</si>
  <si>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</si>
  <si>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</si>
  <si>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</si>
  <si>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</si>
  <si>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</si>
  <si>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</si>
  <si>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</si>
  <si>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</si>
  <si>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</si>
  <si>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</si>
  <si>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</si>
  <si>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</si>
  <si>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</si>
  <si>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</si>
  <si>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</si>
  <si>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</si>
  <si>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</si>
  <si>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</si>
  <si>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</si>
  <si>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</si>
  <si>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</si>
  <si>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</si>
  <si>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</si>
  <si>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</si>
  <si>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</si>
  <si>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</si>
  <si>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</si>
  <si>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</si>
  <si>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</si>
  <si>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</si>
  <si>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</si>
  <si>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</si>
  <si>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</si>
  <si>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</si>
  <si>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</si>
  <si>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</si>
  <si>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</si>
  <si>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</si>
  <si>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</si>
  <si>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</si>
  <si>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</si>
  <si>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</si>
  <si>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</si>
  <si>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</si>
  <si>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</si>
  <si>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</si>
  <si>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</si>
  <si>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</si>
  <si>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</si>
  <si>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</si>
  <si>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</si>
  <si>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</si>
  <si>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</si>
  <si>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</si>
  <si>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</si>
  <si>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</si>
  <si>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</si>
  <si>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</si>
  <si>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</si>
  <si>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</si>
  <si>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</si>
  <si>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</si>
  <si>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</si>
  <si>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</si>
  <si>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</si>
  <si>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</si>
  <si>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</si>
  <si>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</si>
  <si>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</si>
  <si>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</si>
  <si>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</si>
  <si>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</si>
  <si>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</si>
  <si>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</si>
  <si>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</si>
  <si>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</si>
  <si>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</si>
  <si>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</si>
  <si>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</si>
  <si>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</si>
  <si>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</si>
  <si>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</si>
  <si>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</si>
  <si>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</si>
  <si>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</si>
  <si>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</si>
  <si>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</si>
  <si>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</si>
  <si>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</si>
  <si>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</si>
  <si>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</si>
  <si>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</si>
  <si>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</si>
  <si>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</si>
  <si>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</si>
  <si>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</si>
  <si>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</si>
  <si>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</si>
  <si>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</si>
  <si>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</si>
  <si>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</si>
  <si>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</si>
  <si>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</si>
  <si>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</si>
  <si>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</si>
  <si>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</si>
  <si>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</si>
  <si>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</si>
  <si>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</si>
  <si>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</si>
  <si>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</si>
  <si>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</si>
  <si>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</si>
  <si>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</si>
  <si>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</si>
  <si>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</si>
  <si>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</si>
  <si>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</si>
  <si>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</si>
  <si>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</si>
  <si>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</si>
  <si>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</si>
  <si>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</si>
  <si>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</si>
  <si>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</si>
  <si>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</si>
  <si>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</si>
  <si>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</si>
  <si>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</si>
  <si>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</si>
  <si>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</si>
  <si>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</si>
  <si>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</si>
  <si>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</si>
  <si>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</si>
  <si>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</si>
  <si>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</si>
  <si>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</si>
  <si>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</si>
  <si>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</si>
  <si>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</si>
  <si>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</si>
  <si>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</si>
  <si>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</si>
  <si>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</si>
  <si>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</si>
  <si>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</si>
  <si>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</si>
  <si>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</si>
  <si>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</si>
  <si>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</si>
  <si>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</si>
  <si>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</si>
  <si>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</si>
  <si>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</si>
  <si>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</si>
  <si>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</si>
  <si>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</si>
  <si>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</si>
  <si>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</si>
  <si>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</si>
  <si>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</si>
  <si>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</si>
  <si>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</si>
  <si>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</si>
  <si>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</si>
  <si>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</si>
  <si>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</si>
  <si>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</si>
  <si>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</si>
  <si>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</si>
  <si>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</si>
  <si>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</si>
  <si>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</si>
  <si>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</si>
  <si>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</si>
  <si>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</si>
  <si>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</si>
  <si>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</si>
  <si>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</si>
  <si>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</si>
  <si>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</si>
  <si>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</si>
  <si>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</si>
  <si>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</si>
  <si>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</si>
  <si>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</si>
  <si>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</si>
  <si>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</si>
  <si>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</si>
  <si>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</si>
  <si>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</si>
  <si>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</si>
  <si>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</si>
  <si>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</si>
  <si>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</si>
  <si>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</si>
  <si>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</si>
  <si>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</si>
  <si>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</si>
  <si>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</si>
  <si>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</si>
  <si>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</si>
  <si>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</si>
  <si>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</si>
  <si>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</si>
  <si>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</si>
  <si>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</si>
  <si>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</si>
  <si>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</si>
  <si>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</si>
  <si>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</si>
  <si>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</si>
  <si>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</si>
  <si>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</si>
  <si>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</si>
  <si>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</si>
  <si>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</si>
  <si>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</si>
  <si>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</si>
  <si>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</si>
  <si>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</si>
  <si>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</si>
  <si>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</si>
  <si>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</si>
  <si>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</si>
  <si>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</si>
  <si>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</si>
  <si>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</si>
  <si>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</si>
  <si>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</si>
  <si>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</si>
  <si>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</si>
  <si>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</si>
  <si>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</si>
  <si>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</si>
  <si>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</si>
  <si>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</si>
  <si>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</si>
  <si>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</si>
  <si>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</si>
  <si>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</si>
  <si>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</si>
  <si>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</si>
  <si>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</si>
  <si>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</si>
  <si>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</si>
  <si>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</si>
  <si>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</si>
  <si>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</si>
  <si>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</si>
  <si>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</si>
  <si>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</si>
  <si>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</si>
  <si>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</si>
  <si>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</si>
  <si>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</si>
  <si>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</si>
  <si>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</si>
  <si>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</si>
  <si>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</si>
  <si>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</si>
  <si>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</si>
  <si>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</si>
  <si>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</si>
  <si>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</si>
  <si>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</si>
  <si>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</si>
  <si>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</si>
  <si>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</si>
  <si>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</si>
  <si>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</si>
  <si>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</si>
  <si>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</si>
  <si>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</si>
  <si>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</si>
  <si>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</si>
  <si>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</si>
  <si>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</si>
  <si>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</si>
  <si>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</si>
  <si>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</si>
  <si>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</si>
  <si>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</si>
  <si>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</si>
  <si>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</si>
  <si>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</si>
  <si>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</si>
  <si>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</si>
  <si>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</si>
  <si>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</si>
  <si>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</si>
  <si>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</si>
  <si>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</si>
  <si>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</si>
  <si>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</si>
  <si>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</si>
  <si>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</si>
  <si>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</si>
  <si>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</si>
  <si>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</si>
  <si>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</si>
  <si>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</si>
  <si>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</si>
  <si>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</si>
  <si>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</si>
  <si>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</si>
  <si>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</si>
  <si>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</si>
  <si>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</si>
  <si>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</si>
  <si>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</si>
  <si>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</si>
  <si>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</si>
  <si>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</si>
  <si>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</si>
  <si>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</si>
  <si>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</si>
  <si>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</si>
  <si>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</si>
  <si>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</si>
  <si>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</si>
  <si>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</si>
  <si>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</si>
  <si>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</si>
  <si>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</si>
  <si>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</si>
  <si>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</si>
  <si>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</si>
  <si>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</si>
  <si>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</si>
  <si>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</si>
  <si>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</si>
  <si>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</si>
  <si>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</si>
  <si>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</si>
  <si>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</si>
  <si>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</si>
  <si>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</si>
  <si>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</si>
  <si>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</si>
  <si>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</si>
  <si>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</si>
  <si>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</si>
  <si>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</si>
  <si>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</si>
  <si>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</si>
  <si>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</si>
  <si>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</si>
  <si>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</si>
  <si>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</si>
  <si>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</si>
  <si>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</si>
  <si>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</si>
  <si>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</si>
  <si>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</si>
  <si>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</si>
  <si>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</si>
  <si>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</si>
  <si>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</si>
  <si>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</si>
  <si>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</si>
  <si>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</si>
  <si>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</si>
  <si>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</si>
  <si>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</si>
  <si>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</si>
  <si>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</si>
  <si>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</si>
  <si>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</si>
  <si>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</si>
  <si>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</si>
  <si>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</si>
  <si>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</si>
  <si>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</si>
  <si>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</si>
  <si>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</si>
  <si>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</si>
  <si>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</si>
  <si>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</si>
  <si>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</si>
  <si>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</si>
  <si>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</si>
  <si>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</si>
  <si>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</si>
  <si>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</si>
  <si>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</si>
  <si>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</si>
  <si>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</si>
  <si>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</si>
  <si>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</si>
  <si>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</si>
  <si>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</si>
  <si>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</si>
  <si>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</si>
  <si>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</si>
  <si>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</si>
  <si>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</si>
  <si>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</si>
  <si>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</si>
  <si>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</si>
  <si>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</si>
  <si>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</si>
  <si>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</si>
  <si>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</si>
  <si>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</si>
  <si>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</si>
  <si>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</si>
  <si>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</si>
  <si>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</si>
  <si>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</si>
  <si>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</si>
  <si>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</si>
  <si>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</si>
  <si>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</si>
  <si>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</si>
  <si>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</si>
  <si>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</si>
  <si>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</si>
  <si>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</si>
  <si>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</si>
  <si>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</si>
  <si>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</si>
  <si>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</si>
  <si>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</si>
  <si>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</si>
  <si>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</si>
  <si>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</si>
  <si>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</si>
  <si>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</si>
  <si>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</si>
  <si>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</si>
  <si>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</si>
  <si>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</si>
  <si>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</si>
  <si>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</si>
  <si>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</si>
  <si>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</si>
  <si>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</si>
  <si>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</si>
  <si>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</si>
  <si>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</si>
  <si>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</si>
  <si>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</si>
  <si>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</si>
  <si>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</si>
  <si>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</si>
  <si>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</si>
  <si>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</si>
  <si>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</si>
  <si>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</si>
  <si>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</si>
  <si>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</si>
  <si>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</si>
  <si>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</si>
  <si>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</si>
  <si>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</si>
  <si>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</si>
  <si>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</si>
  <si>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</si>
  <si>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</si>
  <si>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</si>
  <si>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</si>
  <si>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</si>
  <si>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</si>
  <si>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</si>
  <si>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</si>
  <si>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</si>
  <si>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</si>
  <si>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</si>
  <si>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</si>
  <si>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</si>
  <si>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</si>
  <si>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</si>
  <si>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</si>
  <si>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</si>
  <si>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</si>
  <si>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</si>
  <si>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</si>
  <si>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</si>
  <si>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</si>
  <si>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</si>
  <si>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</si>
  <si>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</si>
  <si>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</si>
  <si>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</si>
  <si>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</si>
  <si>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</si>
  <si>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</si>
  <si>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</si>
  <si>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</si>
  <si>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</si>
  <si>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</si>
  <si>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</si>
  <si>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</si>
  <si>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</si>
  <si>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</si>
  <si>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</si>
  <si>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</si>
  <si>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</si>
  <si>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</si>
  <si>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</si>
  <si>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</si>
  <si>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</si>
  <si>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</si>
  <si>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</si>
  <si>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</si>
  <si>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</si>
  <si>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</si>
  <si>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</si>
  <si>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</si>
  <si>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</si>
  <si>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</si>
  <si>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</si>
  <si>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</si>
  <si>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</si>
  <si>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</si>
  <si>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</si>
  <si>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</si>
  <si>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</si>
  <si>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</si>
  <si>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</si>
  <si>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</si>
  <si>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</si>
  <si>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</si>
  <si>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</si>
  <si>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</si>
  <si>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</si>
  <si>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</si>
  <si>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</si>
  <si>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</si>
  <si>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</si>
  <si>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</si>
  <si>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</si>
  <si>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</si>
  <si>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</si>
  <si>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</si>
  <si>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</si>
  <si>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</si>
  <si>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</si>
  <si>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</si>
  <si>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</si>
  <si>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</si>
  <si>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</si>
  <si>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</si>
  <si>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</si>
  <si>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</si>
  <si>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</si>
  <si>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</si>
  <si>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</si>
  <si>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</si>
  <si>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</si>
  <si>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</si>
  <si>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</si>
  <si>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</si>
  <si>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</si>
  <si>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</si>
  <si>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</si>
  <si>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</si>
  <si>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</si>
  <si>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</si>
  <si>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</si>
  <si>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</si>
  <si>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</si>
  <si>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</si>
  <si>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</si>
  <si>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</si>
  <si>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</si>
  <si>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</si>
  <si>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</si>
  <si>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</si>
  <si>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</si>
  <si>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</si>
  <si>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</si>
  <si>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</si>
  <si>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</si>
  <si>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</si>
  <si>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</si>
  <si>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</si>
  <si>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</si>
  <si>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</si>
  <si>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</si>
  <si>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</si>
  <si>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</si>
  <si>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</si>
  <si>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</si>
  <si>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</si>
  <si>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</si>
  <si>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</si>
  <si>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</si>
  <si>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</si>
  <si>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</si>
  <si>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</si>
  <si>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</si>
  <si>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</si>
  <si>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</si>
  <si>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</si>
  <si>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</si>
  <si>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</si>
  <si>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</si>
  <si>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</si>
  <si>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</si>
  <si>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</si>
  <si>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</si>
  <si>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</si>
  <si>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</si>
  <si>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</si>
  <si>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</si>
  <si>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</si>
  <si>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</si>
  <si>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</si>
  <si>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</si>
  <si>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</si>
  <si>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</si>
  <si>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</si>
  <si>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</si>
  <si>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</si>
  <si>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</si>
  <si>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</si>
  <si>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</si>
  <si>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</si>
  <si>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</si>
  <si>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</si>
  <si>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</si>
  <si>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</si>
  <si>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</si>
  <si>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</si>
  <si>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</si>
  <si>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</si>
  <si>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</si>
  <si>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</si>
  <si>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</si>
  <si>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</si>
  <si>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</si>
  <si>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</si>
  <si>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</si>
  <si>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</si>
  <si>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</si>
  <si>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</si>
  <si>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</si>
  <si>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</si>
  <si>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</si>
  <si>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</si>
  <si>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</si>
  <si>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</si>
  <si>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</si>
  <si>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</si>
  <si>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</si>
  <si>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</si>
  <si>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</si>
  <si>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</si>
  <si>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</si>
  <si>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</si>
  <si>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</si>
  <si>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</si>
  <si>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</si>
  <si>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</si>
  <si>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</si>
  <si>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</si>
  <si>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</si>
  <si>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</si>
  <si>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</si>
  <si>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</si>
  <si>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</si>
  <si>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</si>
  <si>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</si>
  <si>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</si>
  <si>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</si>
  <si>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</si>
  <si>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</si>
  <si>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</si>
  <si>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</si>
  <si>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</si>
  <si>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</si>
  <si>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</si>
  <si>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</si>
  <si>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</si>
  <si>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</si>
  <si>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</si>
  <si>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</si>
  <si>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</si>
  <si>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</si>
  <si>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</si>
  <si>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</si>
  <si>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</si>
  <si>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</si>
  <si>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</si>
  <si>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</si>
  <si>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</si>
  <si>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</si>
  <si>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</si>
  <si>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</si>
  <si>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</si>
  <si>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</si>
  <si>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</si>
  <si>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</si>
  <si>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</si>
  <si>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</si>
  <si>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</si>
  <si>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</si>
  <si>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</si>
  <si>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</si>
  <si>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</si>
  <si>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</si>
  <si>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</si>
  <si>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</si>
  <si>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</si>
  <si>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</si>
  <si>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</si>
  <si>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</si>
  <si>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</si>
  <si>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</si>
  <si>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</si>
  <si>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</si>
  <si>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</si>
  <si>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</si>
  <si>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</si>
  <si>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</si>
  <si>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</si>
  <si>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</si>
  <si>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</si>
  <si>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</si>
  <si>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</si>
  <si>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</si>
  <si>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</si>
  <si>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</si>
  <si>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</si>
  <si>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</si>
  <si>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</si>
  <si>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</si>
  <si>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</si>
  <si>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</si>
  <si>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</si>
  <si>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</si>
  <si>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</si>
  <si>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</si>
  <si>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</si>
  <si>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</si>
  <si>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</si>
  <si>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</si>
  <si>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</si>
  <si>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</si>
  <si>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</si>
  <si>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</si>
  <si>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</si>
  <si>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</si>
  <si>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</si>
  <si>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</si>
  <si>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</si>
  <si>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</si>
  <si>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</si>
  <si>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</si>
  <si>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</si>
  <si>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</si>
  <si>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</si>
  <si>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</si>
  <si>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</si>
  <si>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</si>
  <si>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</si>
  <si>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</si>
  <si>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</si>
  <si>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</si>
  <si>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</si>
  <si>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</si>
  <si>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</si>
  <si>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</si>
  <si>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</si>
  <si>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</si>
  <si>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</si>
  <si>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</si>
  <si>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</si>
  <si>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</si>
  <si>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</si>
  <si>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</si>
  <si>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</si>
  <si>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</si>
  <si>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</si>
  <si>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</si>
  <si>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</si>
  <si>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</si>
  <si>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</si>
  <si>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</si>
  <si>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</si>
  <si>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</si>
  <si>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</si>
  <si>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</si>
  <si>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</si>
  <si>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</si>
  <si>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</si>
  <si>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</si>
  <si>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</si>
  <si>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</si>
  <si>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</si>
  <si>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</si>
  <si>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</si>
  <si>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</si>
  <si>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</si>
  <si>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</si>
  <si>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</si>
  <si>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</si>
  <si>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</si>
  <si>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</si>
  <si>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</si>
  <si>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</si>
  <si>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</si>
  <si>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</si>
  <si>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</si>
  <si>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</si>
  <si>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</si>
  <si>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</si>
  <si>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</si>
  <si>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</si>
  <si>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</si>
  <si>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</si>
  <si>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</si>
  <si>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</si>
  <si>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</si>
  <si>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</si>
  <si>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</si>
  <si>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</si>
  <si>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</si>
  <si>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</si>
  <si>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</si>
  <si>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</si>
  <si>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</si>
  <si>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</si>
  <si>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</si>
  <si>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</si>
  <si>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</si>
  <si>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</si>
  <si>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</si>
  <si>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</si>
  <si>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</si>
  <si>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</si>
  <si>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</si>
  <si>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</si>
  <si>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</si>
  <si>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</si>
  <si>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</si>
  <si>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</si>
  <si>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</si>
  <si>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</si>
  <si>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</si>
  <si>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</si>
  <si>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</si>
  <si>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</si>
  <si>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</si>
  <si>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</si>
  <si>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</si>
  <si>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</si>
  <si>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</si>
  <si>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</si>
  <si>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</si>
  <si>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</si>
  <si>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</si>
  <si>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</si>
  <si>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</si>
  <si>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</si>
  <si>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</si>
  <si>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</si>
  <si>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</si>
  <si>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</si>
  <si>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</si>
  <si>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</si>
  <si>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</si>
  <si>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</si>
  <si>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</si>
  <si>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</si>
  <si>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</si>
  <si>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</si>
  <si>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</si>
  <si>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</si>
  <si>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</si>
  <si>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</si>
  <si>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</si>
  <si>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</si>
  <si>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</si>
  <si>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</si>
  <si>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</si>
  <si>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</si>
  <si>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</si>
  <si>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</si>
  <si>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</si>
  <si>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</si>
  <si>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</si>
  <si>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</si>
  <si>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</si>
  <si>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</si>
  <si>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</si>
  <si>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</si>
  <si>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</si>
  <si>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</si>
  <si>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</si>
  <si>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</si>
  <si>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</si>
  <si>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</si>
  <si>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</si>
  <si>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</si>
  <si>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</si>
  <si>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</si>
  <si>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</si>
  <si>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</si>
  <si>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</si>
  <si>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</si>
  <si>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</si>
  <si>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</si>
  <si>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</si>
  <si>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</si>
  <si>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</si>
  <si>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</si>
  <si>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</si>
  <si>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</si>
  <si>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</si>
  <si>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</si>
  <si>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</si>
  <si>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</si>
  <si>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</si>
  <si>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</si>
  <si>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</si>
  <si>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</si>
  <si>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</si>
  <si>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</si>
  <si>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</si>
  <si>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</si>
  <si>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</si>
  <si>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</si>
  <si>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</si>
  <si>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</si>
  <si>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</si>
  <si>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</si>
  <si>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</si>
  <si>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</si>
  <si>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</si>
  <si>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</si>
  <si>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</si>
  <si>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</si>
  <si>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</si>
  <si>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</si>
  <si>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</si>
  <si>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</si>
  <si>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</si>
  <si>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</si>
  <si>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</si>
  <si>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</si>
  <si>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</si>
  <si>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</si>
  <si>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</si>
  <si>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</si>
  <si>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</si>
  <si>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</si>
  <si>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</si>
  <si>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</si>
  <si>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</si>
  <si>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</si>
  <si>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</si>
  <si>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</si>
  <si>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</si>
  <si>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</si>
  <si>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</si>
  <si>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</si>
  <si>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</si>
  <si>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</si>
  <si>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</si>
  <si>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</si>
  <si>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</si>
  <si>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</si>
  <si>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</si>
  <si>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</si>
  <si>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</si>
  <si>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</si>
  <si>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</si>
  <si>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</si>
  <si>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</si>
  <si>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</si>
  <si>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</si>
  <si>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</si>
  <si>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</si>
  <si>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</si>
  <si>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</si>
  <si>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</si>
  <si>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</si>
  <si>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</si>
  <si>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</si>
  <si>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</si>
  <si>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</si>
  <si>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</si>
  <si>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</si>
  <si>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</si>
  <si>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</si>
  <si>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</si>
  <si>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</si>
  <si>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</si>
  <si>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</si>
  <si>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</si>
  <si>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</si>
  <si>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</si>
  <si>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</si>
  <si>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</si>
  <si>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</si>
  <si>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</si>
  <si>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</si>
  <si>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</si>
  <si>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</si>
  <si>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</si>
  <si>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</si>
  <si>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</si>
  <si>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</si>
  <si>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</si>
  <si>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</si>
  <si>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</si>
  <si>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</si>
  <si>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</si>
  <si>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</si>
  <si>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</si>
  <si>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</si>
  <si>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</si>
  <si>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</si>
  <si>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</si>
  <si>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</si>
  <si>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</si>
  <si>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</si>
  <si>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</si>
  <si>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</si>
  <si>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</si>
  <si>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</si>
  <si>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</si>
  <si>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</si>
  <si>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</si>
  <si>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</si>
  <si>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</si>
  <si>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</si>
  <si>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</si>
  <si>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</si>
  <si>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</si>
  <si>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</si>
  <si>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</si>
  <si>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</si>
  <si>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</si>
  <si>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</si>
  <si>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</si>
  <si>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</si>
  <si>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</si>
  <si>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</si>
  <si>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</si>
  <si>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</si>
  <si>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</si>
  <si>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</si>
  <si>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</si>
  <si>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</si>
  <si>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</si>
  <si>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</si>
  <si>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</si>
  <si>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</si>
  <si>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</si>
  <si>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</si>
  <si>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</si>
  <si>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</si>
  <si>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</si>
  <si>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</si>
  <si>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</si>
  <si>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</si>
  <si>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</si>
  <si>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</si>
  <si>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</si>
  <si>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</si>
  <si>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</si>
  <si>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</si>
  <si>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</si>
  <si>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</si>
  <si>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</si>
  <si>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</si>
  <si>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</si>
  <si>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</si>
  <si>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</si>
  <si>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</si>
  <si>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</si>
  <si>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</si>
  <si>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</si>
  <si>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</si>
  <si>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</si>
  <si>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</si>
  <si>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</si>
  <si>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</si>
  <si>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</si>
  <si>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</si>
  <si>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</si>
  <si>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</si>
  <si>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</si>
  <si>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</si>
  <si>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</si>
  <si>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</si>
  <si>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</si>
  <si>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</si>
  <si>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</si>
  <si>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</si>
  <si>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</si>
  <si>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</si>
  <si>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</si>
  <si>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</si>
  <si>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</si>
  <si>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</si>
  <si>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</si>
  <si>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</si>
  <si>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</si>
  <si>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</si>
  <si>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</si>
  <si>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</si>
  <si>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</si>
  <si>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</si>
  <si>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</si>
  <si>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</si>
  <si>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</si>
  <si>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</si>
  <si>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</si>
  <si>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</si>
  <si>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</si>
  <si>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</si>
  <si>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</si>
  <si>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</si>
  <si>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</si>
  <si>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</si>
  <si>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</si>
  <si>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</si>
  <si>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</si>
  <si>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</si>
  <si>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</si>
  <si>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</si>
  <si>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</si>
  <si>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</si>
  <si>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</si>
  <si>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</si>
  <si>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</si>
  <si>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</si>
  <si>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</si>
  <si>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</si>
  <si>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</si>
  <si>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</si>
  <si>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</si>
  <si>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</si>
  <si>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</si>
  <si>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</si>
  <si>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</si>
  <si>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</si>
  <si>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</si>
  <si>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</si>
  <si>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</si>
  <si>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</si>
  <si>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</si>
  <si>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</si>
  <si>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</si>
  <si>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</si>
  <si>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</si>
  <si>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</si>
  <si>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</si>
  <si>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</si>
  <si>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</si>
  <si>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</si>
  <si>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</si>
  <si>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</si>
  <si>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</si>
  <si>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</si>
  <si>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</si>
  <si>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</si>
  <si>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</si>
  <si>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</si>
  <si>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</si>
  <si>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</si>
  <si>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</si>
  <si>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</si>
  <si>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</si>
  <si>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</si>
  <si>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</si>
  <si>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</si>
  <si>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</si>
  <si>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</si>
  <si>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</si>
  <si>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</si>
  <si>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</si>
  <si>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</si>
  <si>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</si>
  <si>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</si>
  <si>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</si>
  <si>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</si>
  <si>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</si>
  <si>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</si>
  <si>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</si>
  <si>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</si>
  <si>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</si>
  <si>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</si>
  <si>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</si>
  <si>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</si>
  <si>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</si>
  <si>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</si>
  <si>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</si>
  <si>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</si>
  <si>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</si>
  <si>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</si>
  <si>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</si>
  <si>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</si>
  <si>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</si>
  <si>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</si>
  <si>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</si>
  <si>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</si>
  <si>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</si>
  <si>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</si>
  <si>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</si>
  <si>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</si>
  <si>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</si>
  <si>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</si>
  <si>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</si>
  <si>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</si>
  <si>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</si>
  <si>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</si>
  <si>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</si>
  <si>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</si>
  <si>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</si>
  <si>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</si>
  <si>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</si>
  <si>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</si>
  <si>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</si>
  <si>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</si>
  <si>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</si>
  <si>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</si>
  <si>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</si>
  <si>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</si>
  <si>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</si>
  <si>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</si>
  <si>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</si>
  <si>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</si>
  <si>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</si>
  <si>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</si>
  <si>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</si>
  <si>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</si>
  <si>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</si>
  <si>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</si>
  <si>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</si>
  <si>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</si>
  <si>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</si>
  <si>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</si>
  <si>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</si>
  <si>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</si>
  <si>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</si>
  <si>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</si>
  <si>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</si>
  <si>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</si>
  <si>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</si>
  <si>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</si>
  <si>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</si>
  <si>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</si>
  <si>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</si>
  <si>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</si>
  <si>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</si>
  <si>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</si>
  <si>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</si>
  <si>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</si>
  <si>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</si>
  <si>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</si>
  <si>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</si>
  <si>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</si>
  <si>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</si>
  <si>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</si>
  <si>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</si>
  <si>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</si>
  <si>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</si>
  <si>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</si>
  <si>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</si>
  <si>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</si>
  <si>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</si>
  <si>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</si>
  <si>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</si>
  <si>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</si>
  <si>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</si>
  <si>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</si>
  <si>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</si>
  <si>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</si>
  <si>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</si>
  <si>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</si>
  <si>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</si>
  <si>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</si>
  <si>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</si>
  <si>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</si>
  <si>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</si>
  <si>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</si>
  <si>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</si>
  <si>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</si>
  <si>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</si>
  <si>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</si>
  <si>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</si>
  <si>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</si>
  <si>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</si>
  <si>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</si>
  <si>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</si>
  <si>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</si>
  <si>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</si>
  <si>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</si>
  <si>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</si>
  <si>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</si>
  <si>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</si>
  <si>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</si>
  <si>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</si>
  <si>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</si>
  <si>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</si>
  <si>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</si>
  <si>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</si>
  <si>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</si>
  <si>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</si>
  <si>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</si>
  <si>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</si>
  <si>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</si>
  <si>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</si>
  <si>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</si>
  <si>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</si>
  <si>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</si>
  <si>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</si>
  <si>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</si>
  <si>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</si>
  <si>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</si>
  <si>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</si>
  <si>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</si>
  <si>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</si>
  <si>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</si>
  <si>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</si>
  <si>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</si>
  <si>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</si>
  <si>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</si>
  <si>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</si>
  <si>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</si>
  <si>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</si>
  <si>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</si>
  <si>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</si>
  <si>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</si>
  <si>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</si>
  <si>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</si>
  <si>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</si>
  <si>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</si>
  <si>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</si>
  <si>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</si>
  <si>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</si>
  <si>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</si>
  <si>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</si>
  <si>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</si>
  <si>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</si>
  <si>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</si>
  <si>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</si>
  <si>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</si>
  <si>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</si>
  <si>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</si>
  <si>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</si>
  <si>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</si>
  <si>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</si>
  <si>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</si>
  <si>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</si>
  <si>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</si>
  <si>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</si>
  <si>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</si>
  <si>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</si>
  <si>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</si>
  <si>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</si>
  <si>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</si>
  <si>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</si>
  <si>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</si>
  <si>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</si>
  <si>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</si>
  <si>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</si>
  <si>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</si>
  <si>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</si>
  <si>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</si>
  <si>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</si>
  <si>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</si>
  <si>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</si>
  <si>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</si>
  <si>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</si>
  <si>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</si>
  <si>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</si>
  <si>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</si>
  <si>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</si>
  <si>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</si>
  <si>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</si>
  <si>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</si>
  <si>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</si>
  <si>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</si>
  <si>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</si>
  <si>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</si>
  <si>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</si>
  <si>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</si>
  <si>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</si>
  <si>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</si>
  <si>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</si>
  <si>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</si>
  <si>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</si>
  <si>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</si>
  <si>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</si>
  <si>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</si>
  <si>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</si>
  <si>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</si>
  <si>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</si>
  <si>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</si>
  <si>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</si>
  <si>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</si>
  <si>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</si>
  <si>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</si>
  <si>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</si>
  <si>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</si>
  <si>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</si>
  <si>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</si>
  <si>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</si>
  <si>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</si>
  <si>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</si>
  <si>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</si>
  <si>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</si>
  <si>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</si>
  <si>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</si>
  <si>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</si>
  <si>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</si>
  <si>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</si>
  <si>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</si>
  <si>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</si>
  <si>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</si>
  <si>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</si>
  <si>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</si>
  <si>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</si>
  <si>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</si>
  <si>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</si>
  <si>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</si>
  <si>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</si>
  <si>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</si>
  <si>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</si>
  <si>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</si>
  <si>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</si>
  <si>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</si>
  <si>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</si>
  <si>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</si>
  <si>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</si>
  <si>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</si>
  <si>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</si>
  <si>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</si>
  <si>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</si>
  <si>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</si>
  <si>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</si>
  <si>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</si>
  <si>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</si>
  <si>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</si>
  <si>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</si>
  <si>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</si>
  <si>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</si>
  <si>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</si>
  <si>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</si>
  <si>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</si>
  <si>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</si>
  <si>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</si>
  <si>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</si>
  <si>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</si>
  <si>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</si>
  <si>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</si>
  <si>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</si>
  <si>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</si>
  <si>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</si>
  <si>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</si>
  <si>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</si>
  <si>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</si>
  <si>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</si>
  <si>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</si>
  <si>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</si>
  <si>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</si>
  <si>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</si>
  <si>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</si>
  <si>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</si>
  <si>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</si>
  <si>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</si>
  <si>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</si>
  <si>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</si>
  <si>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</si>
  <si>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</si>
  <si>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</si>
  <si>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</si>
  <si>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</si>
  <si>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</si>
  <si>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</si>
  <si>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</si>
  <si>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</si>
  <si>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</si>
  <si>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</si>
  <si>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</si>
  <si>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</si>
  <si>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</si>
  <si>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</si>
  <si>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</si>
  <si>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</si>
  <si>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</si>
  <si>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</si>
  <si>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</si>
  <si>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</si>
  <si>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</si>
  <si>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</si>
  <si>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</si>
  <si>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</si>
  <si>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</si>
  <si>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</si>
  <si>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</si>
  <si>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</si>
  <si>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</si>
  <si>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</si>
  <si>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</si>
  <si>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</si>
  <si>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</si>
  <si>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</si>
  <si>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</si>
  <si>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</si>
  <si>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</si>
  <si>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</si>
  <si>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</si>
  <si>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</si>
  <si>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</si>
  <si>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</si>
  <si>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</si>
  <si>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</si>
  <si>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</si>
  <si>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</si>
  <si>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</si>
  <si>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</si>
  <si>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</si>
  <si>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</si>
  <si>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</si>
  <si>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</si>
  <si>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</si>
  <si>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</si>
  <si>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</si>
  <si>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</si>
  <si>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</si>
  <si>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</si>
  <si>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</si>
  <si>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</si>
  <si>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</si>
  <si>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</si>
  <si>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</si>
  <si>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</si>
  <si>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</si>
  <si>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</si>
  <si>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</si>
  <si>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</si>
  <si>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</si>
  <si>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</si>
  <si>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</si>
  <si>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</si>
  <si>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</si>
  <si>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</si>
  <si>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</si>
  <si>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</si>
  <si>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</si>
  <si>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</si>
  <si>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</si>
  <si>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</si>
  <si>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</si>
  <si>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</si>
  <si>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</si>
  <si>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</si>
  <si>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</si>
  <si>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</si>
  <si>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</si>
  <si>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</si>
  <si>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</si>
  <si>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</si>
  <si>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</si>
  <si>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</si>
  <si>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</si>
  <si>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</si>
  <si>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</si>
  <si>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</si>
  <si>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</si>
  <si>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</si>
  <si>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</si>
  <si>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</si>
  <si>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</si>
  <si>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</si>
  <si>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</si>
  <si>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</si>
  <si>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</si>
  <si>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</si>
  <si>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</si>
  <si>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</si>
  <si>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</si>
  <si>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</si>
  <si>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</si>
  <si>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</si>
  <si>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</si>
  <si>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</si>
  <si>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</si>
  <si>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</si>
  <si>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</si>
  <si>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</si>
  <si>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</si>
  <si>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</si>
  <si>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</si>
  <si>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</si>
  <si>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</si>
  <si>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</si>
  <si>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</si>
  <si>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</si>
  <si>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</si>
  <si>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</si>
  <si>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</si>
  <si>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</si>
  <si>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</si>
  <si>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</si>
  <si>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</si>
  <si>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</si>
  <si>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</si>
  <si>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</si>
  <si>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</si>
  <si>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</si>
  <si>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</si>
  <si>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</si>
  <si>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</si>
  <si>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</si>
  <si>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</si>
  <si>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</si>
  <si>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</si>
  <si>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</si>
  <si>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</si>
  <si>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</si>
  <si>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</si>
  <si>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</si>
  <si>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</si>
  <si>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</si>
  <si>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</si>
  <si>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</si>
  <si>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</si>
  <si>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</si>
  <si>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</si>
  <si>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</si>
  <si>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</si>
  <si>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</si>
  <si>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</si>
  <si>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</si>
  <si>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</si>
  <si>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</si>
  <si>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</si>
  <si>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</si>
  <si>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</si>
  <si>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</si>
  <si>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</si>
  <si>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</si>
  <si>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</si>
  <si>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</si>
  <si>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</si>
  <si>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</si>
  <si>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</si>
  <si>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</si>
  <si>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</si>
  <si>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</si>
  <si>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</si>
  <si>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</si>
  <si>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</si>
  <si>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</si>
  <si>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</si>
  <si>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</si>
  <si>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</si>
  <si>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</si>
  <si>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</si>
  <si>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</si>
  <si>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</si>
  <si>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</si>
  <si>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</si>
  <si>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</si>
  <si>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</si>
  <si>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</si>
  <si>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</si>
  <si>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</si>
  <si>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</si>
  <si>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</si>
  <si>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</si>
  <si>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</si>
  <si>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</si>
  <si>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</si>
  <si>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</si>
  <si>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</si>
  <si>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</si>
  <si>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</si>
  <si>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</si>
  <si>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</si>
  <si>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</si>
  <si>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</si>
  <si>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</si>
  <si>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</si>
  <si>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</si>
  <si>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</si>
  <si>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</si>
  <si>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</si>
  <si>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</si>
  <si>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</si>
  <si>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</si>
  <si>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</si>
  <si>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</si>
  <si>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</si>
  <si>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</si>
  <si>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</si>
  <si>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</si>
  <si>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</si>
  <si>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</si>
  <si>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</si>
  <si>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</si>
  <si>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</si>
  <si>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</si>
  <si>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</si>
  <si>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</si>
  <si>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</si>
  <si>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</si>
  <si>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</si>
  <si>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</si>
  <si>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</si>
  <si>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</si>
  <si>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</si>
  <si>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</si>
  <si>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</si>
  <si>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</si>
  <si>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</si>
  <si>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</si>
  <si>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</si>
  <si>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</si>
  <si>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</si>
  <si>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</si>
  <si>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</si>
  <si>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</si>
  <si>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</si>
  <si>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</si>
  <si>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</si>
  <si>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</si>
  <si>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</si>
  <si>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</si>
  <si>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</si>
  <si>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</si>
  <si>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</si>
  <si>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</si>
  <si>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</si>
  <si>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</si>
  <si>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</si>
  <si>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</si>
  <si>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</si>
  <si>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</si>
  <si>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</si>
  <si>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</si>
  <si>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</si>
  <si>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</si>
  <si>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</si>
  <si>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</si>
  <si>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</si>
  <si>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</si>
  <si>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</si>
  <si>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</si>
  <si>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</si>
  <si>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</si>
  <si>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</si>
  <si>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</si>
  <si>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</si>
  <si>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</si>
  <si>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</si>
  <si>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</si>
  <si>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</si>
  <si>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</si>
  <si>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</si>
  <si>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</si>
  <si>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</si>
  <si>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</si>
  <si>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</si>
  <si>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</si>
  <si>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</si>
  <si>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</si>
  <si>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</si>
  <si>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</si>
  <si>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</si>
  <si>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</si>
  <si>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</si>
  <si>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</si>
  <si>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</si>
  <si>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</si>
  <si>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</si>
  <si>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</si>
  <si>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</si>
  <si>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</si>
  <si>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</si>
  <si>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</si>
  <si>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</si>
  <si>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</si>
  <si>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</si>
  <si>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</si>
  <si>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</si>
  <si>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</si>
  <si>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</si>
  <si>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</si>
  <si>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</si>
  <si>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</si>
  <si>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</si>
  <si>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</si>
  <si>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</si>
  <si>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</si>
  <si>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</si>
  <si>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</si>
  <si>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</si>
  <si>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</si>
  <si>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</si>
  <si>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</si>
  <si>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</si>
  <si>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</si>
  <si>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</si>
  <si>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</si>
  <si>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</si>
  <si>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</si>
  <si>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</si>
  <si>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</si>
  <si>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</si>
  <si>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</si>
  <si>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</si>
  <si>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</si>
  <si>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</si>
  <si>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</si>
  <si>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</si>
  <si>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</si>
  <si>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</si>
  <si>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</si>
  <si>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</si>
  <si>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</si>
  <si>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</si>
  <si>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</si>
  <si>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</si>
  <si>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</si>
  <si>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</si>
  <si>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</si>
  <si>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</si>
  <si>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</si>
  <si>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</si>
  <si>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</si>
  <si>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</si>
  <si>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</si>
  <si>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</si>
  <si>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</si>
  <si>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</si>
  <si>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</si>
  <si>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</si>
  <si>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</si>
  <si>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</si>
  <si>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</si>
  <si>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</si>
  <si>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</si>
  <si>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</si>
  <si>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</si>
  <si>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</si>
  <si>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</si>
  <si>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</si>
  <si>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</si>
  <si>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</si>
  <si>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</si>
  <si>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</si>
  <si>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</si>
  <si>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</si>
  <si>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</si>
  <si>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</si>
  <si>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</si>
  <si>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</si>
  <si>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</si>
  <si>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</si>
  <si>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</si>
  <si>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</si>
  <si>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</si>
  <si>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</si>
  <si>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</si>
  <si>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</si>
  <si>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</si>
  <si>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</si>
  <si>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</si>
  <si>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</si>
  <si>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</si>
  <si>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</si>
  <si>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</si>
  <si>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</si>
  <si>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</si>
  <si>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</si>
  <si>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</si>
  <si>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</si>
  <si>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</si>
  <si>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</si>
  <si>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</si>
  <si>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</si>
  <si>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</si>
  <si>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</si>
  <si>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</si>
  <si>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</si>
  <si>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</si>
  <si>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</si>
  <si>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</si>
  <si>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</si>
  <si>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</si>
  <si>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</si>
  <si>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</si>
  <si>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</si>
  <si>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</si>
  <si>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</si>
  <si>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</si>
  <si>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</si>
  <si>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</si>
  <si>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</si>
  <si>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</si>
  <si>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</si>
  <si>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</si>
  <si>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</si>
  <si>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</si>
  <si>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</si>
  <si>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</si>
  <si>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</si>
  <si>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</si>
  <si>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</si>
  <si>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</si>
  <si>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</si>
  <si>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</si>
  <si>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</si>
  <si>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</si>
  <si>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</si>
  <si>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</si>
  <si>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</si>
  <si>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</si>
  <si>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</si>
  <si>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</si>
  <si>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</si>
  <si>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</si>
  <si>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</si>
  <si>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</si>
  <si>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</si>
  <si>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</si>
  <si>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</si>
  <si>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</si>
  <si>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</si>
  <si>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</si>
  <si>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</si>
  <si>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</si>
  <si>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</si>
  <si>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</si>
  <si>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</si>
  <si>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</si>
  <si>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</si>
  <si>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</si>
  <si>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</si>
  <si>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</si>
  <si>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</si>
  <si>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</si>
  <si>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</si>
  <si>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</si>
  <si>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</si>
  <si>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</si>
  <si>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</si>
  <si>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</si>
  <si>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</si>
  <si>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</si>
  <si>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</si>
  <si>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</si>
  <si>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</si>
  <si>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</si>
  <si>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</si>
  <si>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</si>
  <si>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</si>
  <si>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</si>
  <si>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</si>
  <si>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</si>
  <si>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</si>
  <si>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</si>
  <si>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</si>
  <si>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</si>
  <si>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</si>
  <si>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</si>
  <si>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</si>
  <si>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</si>
  <si>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</si>
  <si>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</si>
  <si>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</si>
  <si>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</si>
  <si>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</si>
  <si>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</si>
  <si>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</si>
  <si>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</si>
  <si>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</si>
  <si>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</si>
  <si>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</si>
  <si>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</si>
  <si>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</si>
  <si>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</si>
  <si>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</si>
  <si>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</si>
  <si>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</si>
  <si>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</si>
  <si>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</si>
  <si>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</si>
  <si>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</si>
  <si>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</si>
  <si>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</si>
  <si>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</si>
  <si>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</si>
  <si>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</si>
  <si>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</si>
  <si>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</si>
  <si>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</si>
  <si>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</si>
  <si>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</si>
  <si>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</si>
  <si>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</si>
  <si>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</si>
  <si>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</si>
  <si>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</si>
  <si>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</si>
  <si>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</si>
  <si>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</si>
  <si>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</si>
  <si>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</si>
  <si>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</si>
  <si>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</si>
  <si>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</si>
  <si>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</si>
  <si>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</si>
  <si>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</si>
  <si>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</si>
  <si>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</si>
  <si>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</si>
  <si>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</si>
  <si>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</si>
  <si>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</si>
  <si>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</si>
  <si>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</si>
  <si>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</si>
  <si>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</si>
  <si>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</si>
  <si>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</si>
  <si>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</si>
  <si>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</si>
  <si>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</si>
  <si>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</si>
  <si>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</si>
  <si>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</si>
  <si>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</si>
  <si>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</si>
  <si>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</si>
  <si>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</si>
  <si>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</si>
  <si>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</si>
  <si>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</si>
  <si>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</si>
  <si>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</si>
  <si>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</si>
  <si>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</si>
  <si>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</si>
  <si>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</si>
  <si>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</si>
  <si>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</si>
  <si>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</si>
  <si>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</si>
  <si>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</si>
  <si>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</si>
  <si>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</si>
  <si>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</si>
  <si>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</si>
  <si>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</si>
  <si>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</si>
  <si>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</si>
  <si>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</si>
  <si>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</si>
  <si>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</si>
  <si>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</si>
  <si>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</si>
  <si>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</si>
  <si>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</si>
  <si>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</si>
  <si>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</si>
  <si>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</si>
  <si>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</si>
  <si>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</si>
  <si>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</si>
  <si>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</si>
  <si>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</si>
  <si>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</si>
  <si>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</si>
  <si>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</si>
  <si>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</si>
  <si>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</si>
  <si>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</si>
  <si>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</si>
  <si>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</si>
  <si>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</si>
  <si>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</si>
  <si>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</si>
  <si>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</si>
  <si>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</si>
  <si>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</si>
  <si>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</si>
  <si>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</si>
  <si>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</si>
  <si>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</si>
  <si>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</si>
  <si>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</si>
  <si>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</si>
  <si>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</si>
  <si>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</si>
  <si>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</si>
  <si>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</si>
  <si>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</si>
  <si>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</si>
  <si>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</si>
  <si>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</si>
  <si>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</si>
  <si>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</si>
  <si>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</si>
  <si>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</si>
  <si>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</si>
  <si>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</si>
  <si>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</si>
  <si>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</si>
  <si>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</si>
  <si>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</si>
  <si>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</si>
  <si>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</si>
  <si>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</si>
  <si>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</si>
  <si>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</si>
  <si>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</si>
  <si>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</si>
  <si>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</si>
  <si>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</si>
  <si>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</si>
  <si>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</si>
  <si>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</si>
  <si>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</si>
  <si>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</si>
  <si>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</si>
  <si>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</si>
  <si>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</si>
  <si>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</si>
  <si>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</si>
  <si>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</si>
  <si>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</si>
  <si>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</si>
  <si>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</si>
  <si>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</si>
  <si>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</si>
  <si>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</si>
  <si>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</si>
  <si>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</si>
  <si>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</si>
  <si>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</si>
  <si>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</si>
  <si>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</si>
  <si>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</si>
  <si>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</si>
  <si>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</si>
  <si>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</si>
  <si>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</si>
  <si>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</si>
  <si>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</si>
  <si>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</si>
  <si>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</si>
  <si>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</si>
  <si>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</si>
  <si>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</si>
  <si>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</si>
  <si>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</si>
  <si>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</si>
  <si>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</si>
  <si>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</si>
  <si>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</si>
  <si>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</si>
  <si>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</si>
  <si>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</si>
  <si>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</si>
  <si>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</si>
  <si>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</si>
  <si>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</si>
  <si>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</si>
  <si>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</si>
  <si>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</si>
  <si>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</si>
  <si>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</si>
  <si>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</si>
  <si>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</si>
  <si>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</si>
  <si>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</si>
  <si>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</si>
  <si>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</si>
  <si>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</si>
  <si>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</si>
  <si>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</si>
  <si>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</si>
  <si>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</si>
  <si>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</si>
  <si>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</si>
  <si>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</si>
  <si>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</si>
  <si>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</si>
  <si>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</si>
  <si>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</si>
  <si>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</si>
  <si>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</si>
  <si>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</si>
  <si>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</si>
  <si>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</si>
  <si>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</si>
  <si>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</si>
  <si>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</si>
  <si>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</si>
  <si>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</si>
  <si>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</si>
  <si>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</si>
  <si>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</si>
  <si>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</si>
  <si>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</si>
  <si>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</si>
  <si>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</si>
  <si>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</si>
  <si>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</si>
  <si>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</si>
  <si>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</si>
  <si>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</si>
  <si>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</si>
  <si>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</si>
  <si>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</si>
  <si>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</si>
  <si>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</si>
  <si>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</si>
  <si>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</si>
  <si>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</si>
  <si>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</si>
  <si>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</si>
  <si>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</si>
  <si>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</si>
  <si>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</si>
  <si>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</si>
  <si>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</si>
  <si>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</si>
  <si>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</si>
  <si>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</si>
  <si>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</si>
  <si>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</si>
  <si>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</si>
  <si>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</si>
  <si>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</si>
  <si>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</si>
  <si>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</si>
  <si>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</si>
  <si>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</si>
  <si>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</si>
  <si>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</si>
  <si>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</si>
  <si>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</si>
  <si>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</si>
  <si>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</si>
  <si>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</si>
  <si>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</si>
  <si>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</si>
  <si>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</si>
  <si>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</si>
  <si>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</si>
  <si>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</si>
  <si>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</si>
  <si>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</si>
  <si>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</si>
  <si>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</si>
  <si>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</si>
  <si>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</si>
  <si>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</si>
  <si>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</si>
  <si>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</si>
  <si>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</si>
  <si>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</si>
  <si>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</si>
  <si>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</si>
  <si>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</si>
  <si>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</si>
  <si>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</si>
  <si>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</si>
  <si>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</si>
  <si>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</si>
  <si>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</si>
  <si>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</si>
  <si>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</si>
  <si>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</si>
  <si>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</si>
  <si>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</si>
  <si>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</si>
  <si>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</si>
  <si>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</si>
  <si>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</si>
  <si>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</si>
  <si>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</si>
  <si>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</si>
  <si>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</si>
  <si>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</si>
  <si>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</si>
  <si>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</si>
  <si>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</si>
  <si>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</si>
  <si>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</si>
  <si>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</si>
  <si>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</si>
  <si>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</si>
  <si>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</si>
  <si>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</si>
  <si>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</si>
  <si>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</si>
  <si>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</si>
  <si>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</si>
  <si>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</si>
  <si>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</si>
  <si>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</si>
  <si>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</si>
  <si>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</si>
  <si>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</si>
  <si>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</si>
  <si>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</si>
  <si>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</si>
  <si>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</si>
  <si>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</si>
  <si>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</si>
  <si>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</si>
  <si>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</si>
  <si>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</si>
  <si>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</si>
  <si>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</si>
  <si>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</si>
  <si>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</si>
  <si>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</si>
  <si>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</si>
  <si>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</si>
  <si>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</si>
  <si>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</si>
  <si>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</si>
  <si>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</si>
  <si>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</si>
  <si>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</si>
  <si>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</si>
  <si>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</si>
  <si>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</si>
  <si>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</si>
  <si>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</si>
  <si>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</si>
  <si>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</si>
  <si>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</si>
  <si>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</si>
  <si>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</si>
  <si>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</si>
  <si>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</si>
  <si>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</si>
  <si>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</si>
  <si>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</si>
  <si>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</si>
  <si>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</si>
  <si>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</si>
  <si>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</si>
  <si>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</si>
  <si>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</si>
  <si>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</si>
  <si>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</si>
  <si>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</si>
  <si>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</si>
  <si>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</si>
  <si>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</si>
  <si>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</si>
  <si>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</si>
  <si>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</si>
  <si>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</si>
  <si>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</si>
  <si>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</si>
  <si>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</si>
  <si>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</si>
  <si>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</si>
  <si>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</si>
  <si>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</si>
  <si>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</si>
  <si>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</si>
  <si>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</si>
  <si>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</si>
  <si>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</si>
  <si>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</si>
  <si>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</si>
  <si>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</si>
  <si>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</si>
  <si>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</si>
  <si>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</si>
  <si>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</si>
  <si>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</si>
  <si>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</si>
  <si>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</si>
  <si>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</si>
  <si>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</si>
  <si>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</si>
  <si>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</si>
  <si>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</si>
  <si>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</si>
  <si>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</si>
  <si>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</si>
  <si>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</si>
  <si>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</si>
  <si>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</si>
  <si>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</si>
  <si>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</si>
  <si>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</si>
  <si>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</si>
  <si>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</si>
  <si>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</si>
  <si>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</si>
  <si>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</si>
  <si>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</si>
  <si>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</si>
  <si>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</si>
  <si>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</si>
  <si>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</si>
  <si>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</si>
  <si>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</si>
  <si>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</si>
  <si>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</si>
  <si>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</si>
  <si>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</si>
  <si>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</si>
  <si>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</si>
  <si>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</si>
  <si>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</si>
  <si>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</si>
  <si>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</si>
  <si>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</si>
  <si>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</si>
  <si>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</si>
  <si>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</si>
  <si>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</si>
  <si>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</si>
  <si>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</si>
  <si>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</si>
  <si>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</si>
  <si>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</si>
  <si>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</si>
  <si>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</si>
  <si>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</si>
  <si>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</si>
  <si>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</si>
  <si>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</si>
  <si>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</si>
  <si>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</si>
  <si>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</si>
  <si>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</si>
  <si>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</si>
  <si>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</si>
  <si>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</si>
  <si>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</si>
  <si>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</si>
  <si>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</si>
  <si>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</si>
  <si>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</si>
  <si>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</si>
  <si>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</si>
  <si>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</si>
  <si>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</si>
  <si>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</si>
  <si>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</si>
  <si>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</si>
  <si>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</si>
  <si>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</si>
  <si>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</si>
  <si>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</si>
  <si>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</si>
  <si>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</si>
  <si>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</si>
  <si>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</si>
  <si>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</si>
  <si>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</si>
  <si>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</si>
  <si>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</si>
  <si>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</si>
  <si>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</si>
  <si>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</si>
  <si>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</si>
  <si>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</si>
  <si>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</si>
  <si>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</si>
  <si>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</si>
  <si>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</si>
  <si>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</si>
  <si>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</si>
  <si>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</si>
  <si>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</si>
  <si>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</si>
  <si>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</si>
  <si>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</si>
  <si>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</si>
  <si>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</si>
  <si>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</si>
  <si>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</si>
  <si>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</si>
  <si>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</si>
  <si>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</si>
  <si>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</si>
  <si>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</si>
  <si>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</si>
  <si>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</si>
  <si>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</si>
  <si>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</si>
  <si>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</si>
  <si>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</si>
  <si>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</si>
  <si>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</si>
  <si>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</si>
  <si>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</si>
  <si>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</si>
  <si>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</si>
  <si>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</si>
  <si>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</si>
  <si>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</si>
  <si>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</si>
  <si>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</si>
  <si>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</si>
  <si>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</si>
  <si>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</si>
  <si>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</si>
  <si>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</si>
  <si>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</si>
  <si>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</si>
  <si>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</si>
  <si>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</si>
  <si>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</si>
  <si>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</si>
  <si>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</si>
  <si>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</si>
  <si>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</si>
  <si>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</si>
  <si>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</si>
  <si>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</si>
  <si>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</si>
  <si>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</si>
  <si>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</si>
  <si>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</si>
  <si>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</si>
  <si>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</si>
  <si>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</si>
  <si>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</si>
  <si>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</si>
  <si>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</si>
  <si>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</si>
  <si>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</si>
  <si>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</si>
  <si>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</si>
  <si>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</si>
  <si>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</si>
  <si>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</si>
  <si>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</si>
  <si>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</si>
  <si>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</si>
  <si>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</si>
  <si>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</si>
  <si>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</si>
  <si>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</si>
  <si>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</si>
  <si>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</si>
  <si>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</si>
  <si>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</si>
  <si>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</si>
  <si>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</si>
  <si>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</si>
  <si>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</si>
  <si>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</si>
  <si>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</si>
  <si>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</si>
  <si>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</si>
  <si>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</si>
  <si>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</si>
  <si>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</si>
  <si>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</si>
  <si>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</si>
  <si>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</si>
  <si>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</si>
  <si>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</si>
  <si>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</si>
  <si>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</si>
  <si>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</si>
  <si>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</si>
  <si>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</si>
  <si>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</si>
  <si>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</si>
  <si>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</si>
  <si>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</si>
  <si>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</si>
  <si>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</si>
  <si>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</si>
  <si>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</si>
  <si>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</si>
  <si>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</si>
  <si>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</si>
  <si>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</si>
  <si>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</si>
  <si>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</si>
  <si>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</si>
  <si>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</si>
  <si>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</si>
  <si>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</si>
  <si>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</si>
  <si>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</si>
  <si>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</si>
  <si>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</si>
  <si>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</si>
  <si>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</si>
  <si>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</si>
  <si>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</si>
  <si>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</si>
  <si>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</si>
  <si>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</si>
  <si>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</si>
  <si>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</si>
  <si>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</si>
  <si>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</si>
  <si>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</si>
  <si>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</si>
  <si>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</si>
  <si>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</si>
  <si>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</si>
  <si>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</si>
  <si>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</si>
  <si>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</si>
  <si>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</si>
  <si>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</si>
  <si>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</si>
  <si>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</si>
  <si>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</si>
  <si>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</si>
  <si>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</si>
  <si>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</si>
  <si>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</si>
  <si>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</si>
  <si>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</si>
  <si>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</si>
  <si>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</si>
  <si>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</si>
  <si>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</si>
  <si>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</si>
  <si>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</si>
  <si>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</si>
  <si>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</si>
  <si>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</si>
  <si>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</si>
  <si>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</si>
  <si>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</si>
  <si>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</si>
  <si>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</si>
  <si>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</si>
  <si>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</si>
  <si>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</si>
  <si>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</si>
  <si>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</si>
  <si>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</si>
  <si>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</si>
  <si>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</si>
  <si>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</si>
  <si>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</si>
  <si>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</si>
  <si>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</si>
  <si>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</si>
  <si>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</si>
  <si>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</si>
  <si>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</si>
  <si>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</si>
  <si>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</si>
  <si>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</si>
  <si>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</si>
  <si>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</si>
  <si>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</si>
  <si>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</si>
  <si>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</si>
  <si>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</si>
  <si>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</si>
  <si>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</si>
  <si>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</si>
  <si>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</si>
  <si>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</si>
  <si>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</si>
  <si>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</si>
  <si>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</si>
  <si>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</si>
  <si>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</si>
  <si>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</si>
  <si>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</si>
  <si>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</si>
  <si>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</si>
  <si>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</si>
  <si>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</si>
  <si>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</si>
  <si>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</si>
  <si>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</si>
  <si>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</si>
  <si>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</si>
  <si>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</si>
  <si>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</si>
  <si>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</si>
  <si>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</si>
  <si>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</si>
  <si>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</si>
  <si>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</si>
  <si>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</si>
  <si>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</si>
  <si>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</si>
  <si>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</si>
  <si>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</si>
  <si>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</si>
  <si>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</si>
  <si>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</si>
  <si>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</si>
  <si>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</si>
  <si>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</si>
  <si>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</si>
  <si>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</si>
  <si>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</si>
  <si>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</si>
  <si>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</si>
  <si>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</si>
  <si>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</si>
  <si>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</si>
  <si>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</si>
  <si>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</si>
  <si>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</si>
  <si>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</si>
  <si>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</si>
  <si>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</si>
  <si>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</si>
  <si>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</si>
  <si>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</si>
  <si>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</si>
  <si>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</si>
  <si>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</si>
  <si>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</si>
  <si>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</si>
  <si>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</si>
  <si>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</si>
  <si>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</si>
  <si>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</si>
  <si>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</si>
  <si>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</si>
  <si>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</si>
  <si>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</si>
  <si>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</si>
  <si>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</si>
  <si>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</si>
  <si>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</si>
  <si>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</si>
  <si>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</si>
  <si>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</si>
  <si>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</si>
  <si>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</si>
  <si>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</si>
  <si>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</si>
  <si>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</si>
  <si>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</si>
  <si>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</si>
  <si>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</si>
  <si>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</si>
  <si>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</si>
  <si>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</si>
  <si>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</si>
  <si>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</si>
  <si>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</si>
  <si>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</si>
  <si>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</si>
  <si>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</si>
  <si>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</si>
  <si>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</si>
  <si>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</si>
  <si>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</si>
  <si>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</si>
  <si>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</si>
  <si>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</si>
  <si>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</si>
  <si>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</si>
  <si>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</si>
  <si>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</si>
  <si>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</si>
  <si>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</si>
  <si>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</si>
  <si>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</si>
  <si>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</si>
  <si>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</si>
  <si>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</si>
  <si>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</si>
  <si>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</si>
  <si>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</si>
  <si>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</si>
  <si>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</si>
  <si>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</si>
  <si>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</si>
  <si>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</si>
  <si>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</si>
  <si>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</si>
  <si>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</si>
  <si>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</si>
  <si>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</si>
  <si>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</si>
  <si>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</si>
  <si>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</si>
  <si>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</si>
  <si>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</si>
  <si>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</si>
  <si>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</si>
  <si>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</si>
  <si>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</si>
  <si>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</si>
  <si>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</si>
  <si>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</si>
  <si>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</si>
  <si>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</si>
  <si>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</si>
  <si>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</si>
  <si>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</si>
  <si>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</si>
  <si>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</si>
  <si>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</si>
  <si>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</si>
  <si>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</si>
  <si>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</si>
  <si>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</si>
  <si>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</si>
  <si>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</si>
  <si>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</si>
  <si>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</si>
  <si>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</si>
  <si>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</si>
  <si>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</si>
  <si>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</si>
  <si>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</si>
  <si>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</si>
  <si>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</si>
  <si>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</si>
  <si>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</si>
  <si>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</si>
  <si>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</si>
  <si>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</si>
  <si>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</si>
  <si>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</si>
  <si>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</si>
  <si>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</si>
  <si>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</si>
  <si>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</si>
  <si>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</si>
  <si>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</si>
  <si>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</si>
  <si>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</si>
  <si>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</si>
  <si>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</si>
  <si>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</si>
  <si>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</si>
  <si>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</si>
  <si>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</si>
  <si>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</si>
  <si>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</si>
  <si>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</si>
  <si>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</si>
  <si>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</si>
  <si>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</si>
  <si>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</si>
  <si>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</si>
  <si>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</si>
  <si>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</si>
  <si>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</si>
  <si>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</si>
  <si>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</si>
  <si>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</si>
  <si>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</si>
  <si>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</si>
  <si>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</si>
  <si>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</si>
  <si>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</si>
  <si>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</si>
  <si>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</si>
  <si>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</si>
  <si>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</si>
  <si>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</si>
  <si>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</si>
  <si>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</si>
  <si>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</si>
  <si>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</si>
  <si>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</si>
  <si>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</si>
  <si>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</si>
  <si>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</si>
  <si>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</si>
  <si>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</si>
  <si>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</si>
  <si>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</si>
  <si>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</si>
  <si>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</si>
  <si>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</si>
  <si>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</si>
  <si>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</si>
  <si>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</si>
  <si>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</si>
  <si>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</si>
  <si>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</si>
  <si>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</si>
  <si>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</si>
  <si>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</si>
  <si>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</si>
  <si>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</si>
  <si>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</si>
  <si>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</si>
  <si>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</si>
  <si>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</si>
  <si>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</si>
  <si>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</si>
  <si>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</si>
  <si>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</si>
  <si>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</si>
  <si>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</si>
  <si>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</si>
  <si>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</si>
  <si>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</si>
  <si>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</si>
  <si>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</si>
  <si>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</si>
  <si>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</si>
  <si>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</si>
  <si>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</si>
  <si>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</si>
  <si>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</si>
  <si>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</si>
  <si>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</si>
  <si>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</si>
  <si>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</si>
  <si>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</si>
  <si>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</si>
  <si>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</si>
  <si>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</si>
  <si>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</si>
  <si>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</si>
  <si>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</si>
  <si>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</si>
  <si>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</si>
  <si>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</si>
  <si>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</si>
  <si>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</si>
  <si>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</si>
  <si>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</si>
  <si>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</si>
  <si>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</si>
  <si>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</si>
  <si>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</si>
  <si>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</si>
  <si>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</si>
  <si>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</si>
  <si>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</si>
  <si>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</si>
  <si>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</si>
  <si>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</si>
  <si>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</si>
  <si>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</si>
  <si>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</si>
  <si>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</si>
  <si>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</si>
  <si>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</si>
  <si>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</si>
  <si>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</si>
  <si>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</si>
  <si>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</si>
  <si>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</si>
  <si>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</si>
  <si>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</si>
  <si>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</si>
  <si>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</si>
  <si>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</si>
  <si>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</si>
  <si>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</si>
  <si>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</si>
  <si>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</si>
  <si>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</si>
  <si>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</si>
  <si>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</si>
  <si>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</si>
  <si>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</si>
  <si>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</si>
  <si>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</si>
  <si>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</si>
  <si>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</si>
  <si>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</si>
  <si>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</si>
  <si>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</si>
  <si>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</si>
  <si>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</si>
  <si>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</si>
  <si>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</si>
  <si>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</si>
  <si>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</si>
  <si>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</si>
  <si>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</si>
  <si>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</si>
  <si>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</si>
  <si>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</si>
  <si>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</si>
  <si>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</si>
  <si>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</si>
  <si>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</si>
  <si>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</si>
  <si>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</si>
  <si>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</si>
  <si>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</si>
  <si>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</si>
  <si>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</si>
  <si>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</si>
  <si>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</si>
  <si>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</si>
  <si>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</si>
  <si>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</si>
  <si>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</si>
  <si>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</si>
  <si>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</si>
  <si>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</si>
  <si>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</si>
  <si>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</si>
  <si>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</si>
  <si>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</si>
  <si>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</si>
  <si>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</si>
  <si>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</si>
  <si>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</si>
  <si>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</si>
  <si>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</si>
  <si>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</si>
  <si>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</si>
  <si>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</si>
  <si>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</si>
  <si>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</si>
  <si>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</si>
  <si>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</si>
  <si>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</si>
  <si>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</si>
  <si>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</si>
  <si>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</si>
  <si>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</si>
  <si>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</si>
  <si>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</si>
  <si>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</si>
  <si>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</si>
  <si>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</si>
  <si>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</si>
  <si>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</si>
  <si>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</si>
  <si>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</si>
  <si>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</si>
  <si>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</si>
  <si>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</si>
  <si>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</si>
  <si>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</si>
  <si>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</si>
  <si>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</si>
  <si>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</si>
  <si>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</si>
  <si>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</si>
  <si>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</si>
  <si>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</si>
  <si>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</si>
  <si>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</si>
  <si>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</si>
  <si>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</si>
  <si>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</si>
  <si>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</si>
  <si>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</si>
  <si>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</si>
  <si>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</si>
  <si>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</si>
  <si>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</si>
  <si>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</si>
  <si>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</si>
  <si>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</si>
  <si>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</si>
  <si>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</si>
  <si>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</si>
  <si>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</si>
  <si>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</si>
  <si>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</si>
  <si>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</si>
  <si>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</si>
  <si>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</si>
  <si>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</si>
  <si>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</si>
  <si>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</si>
  <si>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</si>
  <si>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</si>
  <si>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</si>
  <si>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</si>
  <si>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</si>
  <si>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</si>
  <si>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</si>
  <si>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</si>
  <si>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</si>
  <si>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</si>
  <si>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</si>
  <si>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</si>
  <si>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</si>
  <si>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</si>
  <si>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</si>
  <si>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</si>
  <si>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</si>
  <si>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</si>
  <si>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</si>
  <si>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</si>
  <si>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</si>
  <si>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</si>
  <si>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</si>
  <si>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</si>
  <si>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</si>
  <si>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</si>
  <si>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</si>
  <si>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</si>
  <si>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</si>
  <si>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</si>
  <si>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</si>
  <si>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</si>
  <si>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</si>
  <si>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</si>
  <si>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</si>
  <si>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</si>
  <si>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</si>
  <si>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</si>
  <si>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</si>
  <si>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</si>
  <si>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</si>
  <si>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</si>
  <si>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</si>
  <si>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</si>
  <si>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</si>
  <si>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</si>
  <si>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</si>
  <si>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</si>
  <si>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</si>
  <si>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</si>
  <si>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</si>
  <si>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</si>
  <si>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</si>
  <si>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</si>
  <si>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</si>
  <si>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</si>
  <si>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</si>
  <si>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</si>
  <si>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</si>
  <si>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</si>
  <si>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</si>
  <si>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</si>
  <si>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</si>
  <si>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</si>
  <si>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</si>
  <si>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</si>
  <si>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</si>
  <si>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</si>
  <si>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</si>
  <si>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</si>
  <si>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</si>
  <si>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</si>
  <si>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</si>
  <si>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</si>
  <si>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</si>
  <si>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</si>
  <si>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</si>
  <si>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</si>
  <si>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</si>
  <si>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</si>
  <si>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</si>
  <si>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</si>
  <si>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</si>
  <si>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</si>
  <si>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</si>
  <si>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</si>
  <si>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</si>
  <si>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</si>
  <si>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</si>
  <si>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</si>
  <si>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</si>
  <si>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</si>
  <si>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</si>
  <si>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</si>
  <si>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</si>
  <si>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</si>
  <si>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</si>
  <si>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</si>
  <si>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</si>
  <si>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</si>
  <si>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</si>
  <si>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</si>
  <si>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</si>
  <si>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</si>
  <si>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</si>
  <si>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</si>
  <si>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</si>
  <si>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</si>
  <si>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</si>
  <si>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</si>
  <si>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</si>
  <si>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</si>
  <si>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</si>
  <si>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</si>
  <si>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</si>
  <si>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</si>
  <si>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</si>
  <si>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</si>
  <si>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</si>
  <si>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</si>
  <si>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</si>
  <si>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</si>
  <si>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</si>
  <si>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</si>
  <si>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</si>
  <si>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</si>
  <si>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</si>
  <si>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</si>
  <si>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</si>
  <si>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</si>
  <si>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</si>
  <si>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</si>
  <si>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</si>
  <si>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</si>
  <si>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</si>
  <si>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</si>
  <si>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</si>
  <si>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</si>
  <si>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</si>
  <si>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</si>
  <si>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</si>
  <si>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</si>
  <si>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</si>
  <si>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</si>
  <si>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</si>
  <si>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</si>
  <si>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</si>
  <si>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</si>
  <si>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</si>
  <si>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</si>
  <si>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</si>
  <si>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</si>
  <si>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</si>
  <si>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</si>
  <si>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</si>
  <si>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</si>
  <si>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</si>
  <si>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</si>
  <si>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</si>
  <si>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</si>
  <si>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</si>
  <si>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</si>
  <si>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</si>
  <si>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</si>
  <si>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</si>
  <si>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</si>
  <si>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</si>
  <si>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</si>
  <si>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</si>
  <si>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</si>
  <si>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</si>
  <si>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</si>
  <si>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</si>
  <si>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</si>
  <si>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</si>
  <si>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</si>
  <si>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</si>
  <si>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</si>
  <si>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</si>
  <si>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</si>
  <si>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</si>
  <si>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</si>
  <si>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</si>
  <si>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</si>
  <si>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</si>
  <si>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</si>
  <si>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</si>
  <si>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</si>
  <si>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</si>
  <si>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</si>
  <si>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</si>
  <si>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</si>
  <si>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</si>
  <si>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</si>
  <si>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</si>
  <si>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</si>
  <si>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</si>
  <si>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</si>
  <si>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</si>
  <si>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</si>
  <si>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</si>
  <si>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</si>
  <si>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</si>
  <si>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</si>
  <si>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</si>
  <si>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</si>
  <si>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</si>
  <si>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</si>
  <si>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</si>
  <si>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</si>
  <si>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</si>
  <si>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</si>
  <si>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</si>
  <si>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</si>
  <si>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</si>
  <si>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</si>
  <si>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</si>
  <si>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</si>
  <si>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</si>
  <si>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</si>
  <si>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</si>
  <si>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</si>
  <si>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</si>
  <si>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</si>
  <si>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</si>
  <si>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</si>
  <si>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</si>
  <si>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</si>
  <si>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</si>
  <si>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</si>
  <si>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</si>
  <si>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</si>
  <si>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</si>
  <si>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</si>
  <si>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</si>
  <si>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</si>
  <si>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</si>
  <si>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</si>
  <si>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</si>
  <si>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</si>
  <si>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</si>
  <si>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</si>
  <si>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</si>
  <si>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</si>
  <si>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</si>
  <si>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</si>
  <si>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</si>
  <si>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</si>
  <si>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</si>
  <si>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</si>
  <si>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</si>
  <si>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</si>
  <si>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</si>
  <si>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</si>
  <si>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</si>
  <si>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</si>
  <si>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</si>
  <si>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</si>
  <si>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</si>
  <si>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</si>
  <si>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</si>
  <si>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</si>
  <si>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</si>
  <si>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</si>
  <si>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</si>
  <si>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</si>
  <si>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</si>
  <si>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</si>
  <si>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</si>
  <si>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</si>
  <si>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</si>
  <si>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</si>
  <si>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</si>
  <si>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</si>
  <si>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</si>
  <si>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</si>
  <si>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</si>
  <si>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</si>
  <si>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</si>
  <si>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</si>
  <si>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</si>
  <si>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</si>
  <si>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</si>
  <si>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</si>
  <si>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</si>
  <si>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</si>
  <si>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</si>
  <si>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</si>
  <si>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</si>
  <si>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</si>
  <si>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</si>
  <si>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</si>
  <si>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</si>
  <si>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</si>
  <si>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</si>
  <si>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</si>
  <si>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</si>
  <si>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</si>
  <si>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</si>
  <si>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</si>
  <si>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</si>
  <si>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</si>
  <si>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</si>
  <si>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</si>
  <si>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</si>
  <si>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</si>
  <si>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</si>
  <si>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</si>
  <si>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</si>
  <si>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</si>
  <si>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</si>
  <si>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</si>
  <si>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</si>
  <si>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</si>
  <si>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</si>
  <si>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</si>
  <si>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</si>
  <si>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</si>
  <si>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</si>
  <si>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</si>
  <si>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</si>
  <si>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</si>
  <si>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</si>
  <si>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</si>
  <si>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</si>
  <si>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</si>
  <si>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</si>
  <si>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</si>
  <si>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</si>
  <si>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</si>
  <si>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</si>
  <si>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</si>
  <si>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</si>
  <si>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</si>
  <si>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</si>
  <si>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</si>
  <si>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</si>
  <si>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</si>
  <si>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</si>
  <si>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</si>
  <si>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</si>
  <si>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</si>
  <si>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</si>
  <si>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</si>
  <si>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</si>
  <si>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</si>
  <si>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</si>
  <si>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</si>
  <si>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</si>
  <si>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</si>
  <si>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</si>
  <si>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</si>
  <si>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</si>
  <si>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</si>
  <si>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</si>
  <si>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</si>
  <si>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</si>
  <si>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</si>
  <si>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</si>
  <si>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</si>
  <si>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</si>
  <si>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</si>
  <si>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</si>
  <si>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</si>
  <si>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</si>
  <si>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</si>
  <si>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</si>
  <si>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</si>
  <si>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</si>
  <si>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</si>
  <si>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</si>
  <si>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</si>
  <si>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</si>
  <si>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</si>
  <si>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</si>
  <si>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</si>
  <si>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</si>
  <si>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</si>
  <si>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</si>
  <si>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</si>
  <si>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</si>
  <si>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</si>
  <si>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</si>
  <si>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</si>
  <si>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</si>
  <si>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</si>
  <si>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</si>
  <si>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</si>
  <si>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</si>
  <si>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</si>
  <si>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</si>
  <si>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</si>
  <si>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</si>
  <si>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</si>
  <si>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</si>
  <si>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</si>
  <si>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</si>
  <si>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</si>
  <si>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</si>
  <si>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</si>
  <si>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</si>
  <si>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</si>
  <si>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</si>
  <si>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</si>
  <si>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</si>
  <si>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</si>
  <si>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</si>
  <si>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</si>
  <si>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</si>
  <si>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</si>
  <si>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</si>
  <si>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</si>
  <si>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</si>
  <si>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</si>
  <si>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</si>
  <si>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</si>
  <si>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</si>
  <si>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</si>
  <si>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</si>
  <si>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</si>
  <si>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</si>
  <si>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</si>
  <si>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</si>
  <si>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</si>
  <si>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</si>
  <si>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</si>
  <si>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</si>
  <si>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</si>
  <si>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</si>
  <si>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</si>
  <si>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</si>
  <si>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</si>
  <si>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</si>
  <si>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</si>
  <si>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</si>
  <si>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</si>
  <si>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</si>
  <si>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</si>
  <si>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</si>
  <si>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</si>
  <si>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</si>
  <si>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</si>
  <si>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</si>
  <si>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</si>
  <si>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</si>
  <si>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</si>
  <si>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</si>
  <si>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</si>
  <si>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</si>
  <si>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</si>
  <si>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</si>
  <si>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</si>
  <si>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</si>
  <si>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</si>
  <si>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</si>
  <si>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</si>
  <si>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</si>
  <si>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</si>
  <si>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</si>
  <si>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</si>
  <si>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</si>
  <si>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</si>
  <si>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</si>
  <si>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</si>
  <si>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</si>
  <si>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</si>
  <si>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</si>
  <si>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</si>
  <si>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</si>
  <si>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</si>
  <si>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</si>
  <si>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</si>
  <si>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</si>
  <si>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</si>
  <si>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</si>
  <si>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</si>
  <si>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</si>
  <si>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</si>
  <si>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</si>
  <si>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</si>
  <si>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</si>
  <si>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</si>
  <si>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</si>
  <si>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</si>
  <si>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</si>
  <si>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</si>
  <si>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</si>
  <si>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</si>
  <si>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</si>
  <si>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</si>
  <si>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</si>
  <si>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</si>
  <si>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</si>
  <si>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</si>
  <si>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</si>
  <si>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</si>
  <si>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</si>
  <si>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</si>
  <si>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</si>
  <si>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</si>
  <si>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</si>
  <si>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</si>
  <si>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</si>
  <si>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</si>
  <si>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</si>
  <si>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</si>
  <si>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</si>
  <si>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</si>
  <si>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</si>
  <si>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</si>
  <si>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</si>
  <si>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</si>
  <si>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</si>
  <si>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</si>
  <si>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</si>
  <si>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</si>
  <si>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</si>
  <si>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</si>
  <si>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</si>
  <si>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</si>
  <si>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</si>
  <si>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</si>
  <si>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</si>
  <si>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</si>
  <si>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</si>
  <si>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</si>
  <si>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</si>
  <si>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</si>
  <si>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</si>
  <si>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</si>
  <si>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</si>
  <si>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</si>
  <si>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</si>
  <si>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</si>
  <si>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</si>
  <si>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</si>
  <si>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</si>
  <si>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</si>
  <si>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</si>
  <si>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</si>
  <si>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</si>
  <si>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</si>
  <si>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</si>
  <si>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</si>
  <si>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</si>
  <si>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</si>
  <si>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</si>
  <si>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</si>
  <si>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</si>
  <si>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</si>
  <si>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</si>
  <si>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</si>
  <si>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</si>
  <si>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</si>
  <si>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</si>
  <si>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</si>
  <si>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</si>
  <si>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</si>
  <si>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</si>
  <si>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</si>
  <si>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</si>
  <si>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</si>
  <si>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</si>
  <si>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</si>
  <si>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</si>
  <si>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</si>
  <si>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</si>
  <si>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</si>
  <si>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</si>
  <si>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</si>
  <si>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</si>
  <si>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</si>
  <si>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</si>
  <si>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</si>
  <si>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</si>
  <si>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</si>
  <si>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</si>
  <si>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</si>
  <si>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</si>
  <si>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</si>
  <si>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</si>
  <si>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</si>
  <si>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</si>
  <si>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</si>
  <si>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</si>
  <si>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</si>
  <si>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</si>
  <si>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</si>
  <si>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</si>
  <si>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</si>
  <si>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</si>
  <si>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</si>
  <si>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</si>
  <si>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</si>
  <si>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</si>
  <si>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</si>
  <si>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</si>
  <si>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</si>
  <si>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</si>
  <si>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</si>
  <si>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</si>
  <si>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</si>
  <si>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</si>
  <si>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</si>
  <si>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</si>
  <si>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</si>
  <si>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</si>
  <si>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</si>
  <si>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</si>
  <si>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</si>
  <si>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</si>
  <si>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</si>
  <si>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</si>
  <si>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</si>
  <si>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</si>
  <si>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</si>
  <si>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</si>
  <si>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</si>
  <si>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</si>
  <si>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</si>
  <si>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</si>
  <si>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</si>
  <si>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</si>
  <si>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</si>
  <si>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</si>
  <si>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</si>
  <si>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</si>
  <si>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</si>
  <si>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</si>
  <si>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</si>
  <si>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</si>
  <si>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</si>
  <si>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</si>
  <si>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</si>
  <si>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</si>
  <si>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</si>
  <si>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</si>
  <si>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</si>
  <si>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</si>
  <si>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</si>
  <si>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</si>
  <si>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</si>
  <si>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</si>
  <si>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</si>
  <si>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</si>
  <si>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</si>
  <si>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</si>
  <si>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</si>
  <si>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</si>
  <si>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</si>
  <si>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</si>
  <si>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</si>
  <si>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</si>
  <si>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</si>
  <si>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</si>
  <si>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</si>
  <si>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</si>
  <si>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</si>
  <si>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</si>
  <si>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</si>
  <si>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</si>
  <si>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</si>
  <si>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</si>
  <si>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</si>
  <si>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</si>
  <si>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</si>
  <si>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</si>
  <si>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</si>
  <si>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</si>
  <si>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</si>
  <si>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</si>
  <si>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</si>
  <si>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</si>
  <si>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</si>
  <si>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</si>
  <si>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</si>
  <si>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</si>
  <si>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</si>
  <si>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</si>
  <si>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</si>
  <si>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</si>
  <si>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</si>
  <si>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</si>
  <si>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</si>
  <si>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</si>
  <si>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</si>
  <si>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</si>
  <si>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</si>
  <si>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</si>
  <si>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</si>
  <si>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</si>
  <si>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</si>
  <si>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</si>
  <si>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</si>
  <si>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</si>
  <si>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</si>
  <si>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</si>
  <si>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</si>
  <si>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</si>
  <si>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</si>
  <si>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</si>
  <si>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</si>
  <si>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</si>
  <si>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</si>
  <si>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</si>
  <si>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</si>
  <si>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</si>
  <si>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</si>
  <si>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</si>
  <si>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</si>
  <si>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</si>
  <si>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</si>
  <si>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</si>
  <si>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</si>
  <si>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</si>
  <si>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</si>
  <si>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</si>
  <si>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</si>
  <si>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</si>
  <si>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</si>
  <si>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</si>
  <si>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</si>
  <si>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</si>
  <si>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</si>
  <si>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</si>
  <si>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</si>
  <si>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</si>
  <si>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</si>
  <si>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</si>
  <si>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</si>
  <si>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</si>
  <si>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</si>
  <si>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</si>
  <si>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</si>
  <si>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</si>
  <si>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</si>
  <si>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</si>
  <si>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</si>
  <si>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</si>
  <si>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</si>
  <si>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</si>
  <si>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</si>
  <si>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</si>
  <si>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</si>
  <si>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</si>
  <si>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</si>
  <si>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</si>
  <si>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</si>
  <si>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</si>
  <si>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</si>
  <si>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</si>
  <si>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</si>
  <si>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</si>
  <si>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</si>
  <si>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</si>
  <si>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</si>
  <si>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</si>
  <si>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</si>
  <si>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</si>
  <si>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</si>
  <si>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</si>
  <si>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</si>
  <si>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</si>
  <si>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</si>
  <si>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</si>
  <si>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</si>
  <si>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</si>
  <si>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</si>
  <si>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</si>
  <si>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</si>
  <si>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</si>
  <si>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</si>
  <si>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</si>
  <si>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</si>
  <si>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</si>
  <si>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</si>
  <si>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</si>
  <si>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</si>
  <si>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</si>
  <si>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</si>
  <si>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</si>
  <si>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</si>
  <si>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</si>
  <si>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</si>
  <si>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</si>
  <si>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</si>
  <si>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</si>
  <si>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</si>
  <si>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</si>
  <si>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</si>
  <si>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</si>
  <si>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</si>
  <si>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</si>
  <si>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</si>
  <si>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</si>
  <si>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</si>
  <si>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</si>
  <si>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</si>
  <si>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</si>
  <si>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</si>
  <si>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</si>
  <si>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</si>
  <si>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</si>
  <si>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</si>
  <si>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</si>
  <si>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</si>
  <si>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</si>
  <si>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</si>
  <si>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</si>
  <si>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</si>
  <si>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</si>
  <si>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</si>
  <si>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</si>
  <si>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</si>
  <si>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</si>
  <si>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</si>
  <si>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</si>
  <si>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</si>
  <si>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</si>
  <si>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</si>
  <si>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</si>
  <si>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</si>
  <si>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</si>
  <si>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</si>
  <si>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</si>
  <si>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</si>
  <si>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</si>
  <si>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</si>
  <si>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</si>
  <si>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</si>
  <si>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</si>
  <si>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</si>
  <si>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</si>
  <si>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</si>
  <si>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</si>
  <si>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</si>
  <si>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</si>
  <si>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</si>
  <si>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</si>
  <si>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</si>
  <si>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</si>
  <si>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</si>
  <si>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</si>
  <si>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</si>
  <si>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</si>
  <si>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</si>
  <si>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</si>
  <si>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</si>
  <si>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</si>
  <si>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</si>
  <si>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</si>
  <si>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</si>
  <si>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</si>
  <si>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</si>
  <si>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</si>
  <si>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</si>
  <si>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</si>
  <si>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</si>
  <si>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</si>
  <si>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</si>
  <si>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</si>
  <si>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</si>
  <si>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</si>
  <si>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</si>
  <si>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</si>
  <si>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</si>
  <si>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</si>
  <si>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</si>
  <si>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</si>
  <si>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</si>
  <si>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</si>
  <si>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</si>
  <si>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</si>
  <si>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</si>
  <si>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</si>
  <si>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</si>
  <si>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</si>
  <si>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</si>
  <si>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</si>
  <si>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</si>
  <si>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</si>
  <si>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</si>
  <si>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</si>
  <si>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</si>
  <si>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</si>
  <si>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</si>
  <si>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</si>
  <si>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</si>
  <si>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</si>
  <si>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</si>
  <si>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</si>
  <si>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</si>
  <si>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</si>
  <si>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</si>
  <si>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</si>
  <si>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</si>
  <si>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</si>
  <si>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</si>
  <si>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</si>
  <si>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</si>
  <si>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</si>
  <si>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</si>
  <si>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</si>
  <si>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</si>
  <si>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</si>
  <si>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</si>
  <si>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</si>
  <si>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</si>
  <si>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</si>
  <si>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</si>
  <si>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</si>
  <si>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</si>
  <si>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</si>
  <si>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</si>
  <si>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</si>
  <si>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</si>
  <si>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</si>
  <si>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</si>
  <si>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</si>
  <si>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</si>
  <si>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</si>
  <si>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</si>
  <si>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</si>
  <si>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</si>
  <si>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</si>
  <si>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</si>
  <si>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</si>
  <si>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</si>
  <si>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</si>
  <si>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</si>
  <si>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</si>
  <si>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</si>
  <si>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</si>
  <si>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</si>
  <si>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</si>
  <si>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</si>
  <si>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</si>
  <si>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</si>
  <si>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</si>
  <si>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</si>
  <si>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</si>
  <si>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</si>
  <si>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</si>
  <si>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</si>
  <si>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</si>
  <si>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</si>
  <si>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</si>
  <si>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</si>
  <si>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</si>
  <si>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</si>
  <si>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</si>
  <si>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</si>
  <si>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</si>
  <si>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</si>
  <si>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</si>
  <si>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</si>
  <si>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</si>
  <si>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</si>
  <si>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</si>
  <si>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</si>
  <si>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</si>
  <si>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</si>
  <si>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</si>
  <si>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</si>
  <si>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</si>
  <si>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</si>
  <si>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</si>
  <si>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</si>
  <si>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</si>
  <si>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</si>
  <si>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</si>
  <si>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</si>
  <si>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</si>
  <si>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</si>
  <si>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</si>
  <si>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</si>
  <si>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</si>
  <si>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</si>
  <si>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</si>
  <si>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</si>
  <si>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</si>
  <si>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</si>
  <si>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</si>
  <si>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</si>
  <si>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</si>
  <si>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</si>
  <si>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</si>
  <si>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</si>
  <si>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</si>
  <si>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</si>
  <si>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</si>
  <si>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</si>
  <si>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</si>
  <si>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</si>
  <si>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</si>
  <si>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</si>
  <si>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</si>
  <si>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</si>
  <si>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</si>
  <si>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</si>
  <si>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</si>
  <si>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</si>
  <si>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</si>
  <si>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</si>
  <si>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</si>
  <si>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</si>
  <si>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</si>
  <si>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</si>
  <si>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</si>
  <si>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</si>
  <si>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</si>
  <si>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</si>
  <si>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</si>
  <si>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</si>
  <si>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</si>
  <si>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</si>
  <si>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</si>
  <si>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</si>
  <si>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</si>
  <si>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</si>
  <si>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</si>
  <si>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</si>
  <si>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</si>
  <si>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</si>
  <si>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</si>
  <si>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</si>
  <si>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</si>
  <si>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</si>
  <si>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</si>
  <si>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</si>
  <si>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</si>
  <si>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</si>
  <si>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</si>
  <si>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</si>
  <si>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</si>
  <si>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</si>
  <si>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</si>
  <si>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</si>
  <si>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</si>
  <si>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</si>
  <si>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</si>
  <si>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</si>
  <si>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</si>
  <si>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</si>
  <si>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</si>
  <si>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</si>
  <si>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</si>
  <si>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</si>
  <si>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</si>
  <si>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</si>
  <si>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</si>
  <si>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</si>
  <si>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</si>
  <si>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</si>
  <si>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</si>
  <si>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</si>
  <si>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</si>
  <si>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</si>
  <si>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</si>
  <si>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</si>
  <si>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</si>
  <si>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</si>
  <si>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</si>
  <si>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</si>
  <si>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</si>
  <si>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</si>
  <si>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</si>
  <si>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</si>
  <si>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</si>
  <si>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</si>
  <si>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</si>
  <si>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</si>
  <si>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</si>
  <si>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</si>
  <si>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</si>
  <si>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</si>
  <si>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</si>
  <si>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</si>
  <si>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</si>
  <si>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</si>
  <si>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</si>
  <si>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</si>
  <si>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</si>
  <si>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</si>
  <si>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</si>
  <si>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</si>
  <si>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</si>
  <si>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</si>
  <si>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</si>
  <si>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</si>
  <si>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</si>
  <si>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</si>
  <si>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</si>
  <si>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</si>
  <si>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</si>
  <si>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</si>
  <si>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</si>
  <si>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</si>
  <si>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</si>
  <si>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</si>
  <si>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</si>
  <si>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</si>
  <si>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</si>
  <si>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</si>
  <si>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</si>
  <si>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</si>
  <si>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</si>
  <si>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</si>
  <si>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</si>
  <si>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</si>
  <si>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</si>
  <si>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</si>
  <si>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</si>
  <si>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</si>
  <si>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</si>
  <si>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</si>
  <si>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</si>
  <si>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</si>
  <si>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</si>
  <si>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</si>
  <si>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</si>
  <si>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</si>
  <si>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</si>
  <si>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</si>
  <si>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</si>
  <si>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</si>
  <si>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</si>
  <si>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</si>
  <si>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</si>
  <si>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</si>
  <si>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</si>
  <si>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</si>
  <si>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</si>
  <si>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</si>
  <si>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</si>
  <si>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</si>
  <si>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</si>
  <si>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</si>
  <si>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</si>
  <si>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</si>
  <si>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</si>
  <si>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</si>
  <si>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</si>
  <si>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</si>
  <si>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</si>
  <si>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</si>
  <si>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</si>
  <si>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</si>
  <si>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</si>
  <si>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</si>
  <si>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</si>
  <si>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</si>
  <si>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</si>
  <si>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</si>
  <si>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</si>
  <si>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</si>
  <si>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</si>
  <si>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</si>
  <si>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</si>
  <si>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</si>
  <si>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</si>
  <si>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</si>
  <si>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</si>
  <si>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</si>
  <si>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</si>
  <si>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</si>
  <si>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</si>
  <si>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</si>
  <si>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</si>
  <si>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</si>
  <si>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</si>
  <si>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</si>
  <si>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</si>
  <si>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</si>
  <si>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</si>
  <si>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</si>
  <si>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</si>
  <si>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</si>
  <si>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</si>
  <si>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</si>
  <si>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</si>
  <si>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</si>
  <si>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</si>
  <si>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</si>
  <si>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</si>
  <si>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</si>
  <si>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</si>
  <si>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</si>
  <si>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</si>
  <si>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</si>
  <si>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</si>
  <si>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</si>
  <si>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</si>
  <si>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</si>
  <si>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</si>
  <si>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</si>
  <si>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</si>
  <si>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</si>
  <si>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</si>
  <si>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</si>
  <si>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</si>
  <si>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</si>
  <si>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</si>
  <si>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</si>
  <si>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</si>
  <si>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</si>
  <si>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</si>
  <si>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</si>
  <si>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</si>
  <si>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</si>
  <si>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</si>
  <si>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</si>
  <si>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</si>
  <si>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</si>
  <si>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</si>
  <si>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</si>
  <si>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</si>
  <si>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</si>
  <si>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</si>
  <si>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</si>
  <si>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</si>
  <si>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</si>
  <si>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</si>
  <si>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</si>
  <si>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</si>
  <si>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</si>
  <si>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</si>
  <si>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</si>
  <si>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</si>
  <si>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</si>
  <si>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</si>
  <si>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</si>
  <si>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</si>
  <si>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</si>
  <si>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</si>
  <si>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</si>
  <si>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</si>
  <si>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</si>
  <si>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</si>
  <si>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</si>
  <si>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</si>
  <si>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</si>
  <si>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</si>
  <si>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</si>
  <si>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</si>
  <si>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</si>
  <si>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</si>
  <si>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</si>
  <si>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</si>
  <si>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</si>
  <si>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</si>
  <si>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</si>
  <si>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</si>
  <si>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</si>
  <si>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</si>
  <si>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</si>
  <si>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</si>
  <si>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</si>
  <si>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</si>
  <si>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</si>
  <si>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</si>
  <si>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</si>
  <si>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</si>
  <si>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</si>
  <si>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</si>
  <si>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</si>
  <si>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</si>
  <si>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</si>
  <si>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</si>
  <si>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</si>
  <si>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</si>
  <si>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</si>
  <si>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</si>
  <si>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</si>
  <si>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</si>
  <si>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</si>
  <si>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</si>
  <si>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</si>
  <si>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</si>
  <si>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</si>
  <si>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</si>
  <si>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</si>
  <si>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</si>
  <si>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</si>
  <si>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</si>
  <si>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</si>
  <si>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</si>
  <si>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</si>
  <si>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</si>
  <si>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</si>
  <si>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</si>
  <si>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</si>
  <si>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</si>
  <si>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</si>
  <si>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</si>
  <si>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</si>
  <si>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</si>
  <si>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</si>
  <si>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</si>
  <si>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</si>
  <si>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</si>
  <si>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</si>
  <si>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</si>
  <si>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</si>
  <si>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</si>
  <si>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</si>
  <si>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</si>
  <si>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</si>
  <si>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</si>
  <si>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</si>
  <si>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</si>
  <si>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</si>
  <si>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</si>
  <si>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</si>
  <si>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</si>
  <si>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</si>
  <si>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</si>
  <si>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</si>
  <si>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</si>
  <si>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</si>
  <si>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</si>
  <si>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</si>
  <si>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</si>
  <si>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</si>
  <si>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</si>
  <si>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</si>
  <si>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</si>
  <si>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</si>
  <si>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</si>
  <si>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</si>
  <si>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</si>
  <si>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</si>
  <si>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</si>
  <si>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</si>
  <si>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</si>
  <si>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</si>
  <si>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</si>
  <si>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</si>
  <si>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</si>
  <si>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</si>
  <si>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</si>
  <si>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</si>
  <si>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</si>
  <si>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</si>
  <si>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</si>
  <si>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</si>
  <si>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</si>
  <si>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</si>
  <si>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</si>
  <si>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</si>
  <si>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</si>
  <si>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</si>
  <si>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</si>
  <si>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</si>
  <si>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</si>
  <si>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</si>
  <si>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</si>
  <si>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</si>
  <si>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</si>
  <si>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</si>
  <si>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</si>
  <si>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</si>
  <si>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</si>
  <si>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</si>
  <si>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</si>
  <si>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</si>
  <si>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</si>
  <si>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</si>
  <si>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</si>
  <si>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</si>
  <si>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</si>
  <si>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</si>
  <si>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</si>
  <si>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</si>
  <si>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</si>
  <si>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</si>
  <si>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</si>
  <si>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</si>
  <si>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</si>
  <si>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</si>
  <si>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</si>
  <si>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</si>
  <si>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</si>
  <si>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</si>
  <si>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</si>
  <si>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</si>
  <si>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</si>
  <si>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</si>
  <si>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</si>
  <si>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</si>
  <si>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</si>
  <si>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</si>
  <si>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</si>
  <si>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</si>
  <si>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</si>
  <si>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</si>
  <si>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</si>
  <si>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</si>
  <si>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</si>
  <si>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</si>
  <si>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</si>
  <si>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</si>
  <si>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</si>
  <si>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</si>
  <si>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</si>
  <si>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</si>
  <si>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</si>
  <si>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</si>
  <si>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</si>
  <si>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</si>
  <si>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</si>
  <si>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</si>
  <si>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</si>
  <si>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</si>
  <si>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</si>
  <si>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</si>
  <si>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</si>
  <si>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</si>
  <si>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</si>
  <si>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</si>
  <si>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</si>
  <si>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</si>
  <si>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</si>
  <si>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</si>
  <si>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</si>
  <si>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</si>
  <si>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</si>
  <si>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</si>
  <si>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</si>
  <si>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</si>
  <si>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</si>
  <si>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</si>
  <si>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</si>
  <si>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</si>
  <si>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</si>
  <si>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</si>
  <si>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</si>
  <si>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</si>
  <si>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</si>
  <si>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</si>
  <si>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</si>
  <si>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</si>
  <si>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</si>
  <si>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</si>
  <si>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</si>
  <si>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</si>
  <si>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</si>
  <si>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</si>
  <si>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</si>
  <si>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</si>
  <si>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</si>
  <si>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</si>
  <si>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</si>
  <si>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</si>
  <si>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</si>
  <si>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</si>
  <si>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</si>
  <si>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</si>
  <si>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</si>
  <si>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</si>
  <si>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</si>
  <si>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</si>
  <si>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</si>
  <si>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</si>
  <si>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</si>
  <si>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</si>
  <si>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</si>
  <si>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</si>
  <si>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</si>
  <si>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</si>
  <si>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</si>
  <si>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</si>
  <si>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</si>
  <si>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</si>
  <si>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</si>
  <si>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</si>
  <si>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</si>
  <si>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</si>
  <si>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</si>
  <si>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</si>
  <si>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</si>
  <si>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</si>
  <si>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</si>
  <si>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</si>
  <si>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</si>
  <si>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</si>
  <si>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</si>
  <si>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</si>
  <si>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</si>
  <si>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</si>
  <si>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</si>
  <si>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</si>
  <si>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</si>
  <si>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</si>
  <si>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</si>
  <si>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</si>
  <si>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</si>
  <si>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</si>
  <si>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</si>
  <si>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</si>
  <si>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</si>
  <si>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</si>
  <si>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</si>
  <si>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</si>
  <si>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</si>
  <si>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</si>
  <si>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</si>
  <si>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</si>
  <si>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</si>
  <si>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</si>
  <si>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</si>
  <si>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</si>
  <si>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</si>
  <si>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</si>
  <si>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</si>
  <si>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</si>
  <si>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</si>
  <si>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</si>
  <si>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</si>
  <si>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</si>
  <si>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</si>
  <si>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</si>
  <si>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</si>
  <si>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</si>
  <si>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</si>
  <si>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</si>
  <si>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</si>
  <si>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</si>
  <si>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</si>
  <si>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</si>
  <si>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</si>
  <si>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</si>
  <si>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</si>
  <si>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</si>
  <si>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</si>
  <si>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</si>
  <si>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</si>
  <si>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</si>
  <si>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</si>
  <si>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</si>
  <si>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</si>
  <si>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</si>
  <si>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</si>
  <si>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</si>
  <si>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</si>
  <si>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</si>
  <si>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</si>
  <si>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</si>
  <si>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</si>
  <si>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</si>
  <si>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</si>
  <si>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</si>
  <si>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</si>
  <si>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</si>
  <si>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</si>
  <si>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</si>
  <si>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</si>
  <si>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</si>
  <si>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</si>
  <si>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</si>
  <si>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</si>
  <si>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</si>
  <si>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</si>
  <si>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</si>
  <si>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</si>
  <si>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</si>
  <si>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</si>
  <si>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</si>
  <si>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</si>
  <si>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</si>
  <si>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</si>
  <si>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</si>
  <si>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</si>
  <si>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</si>
  <si>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</si>
  <si>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</si>
  <si>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</si>
  <si>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</si>
  <si>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</si>
  <si>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</si>
  <si>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</si>
  <si>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</si>
  <si>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</si>
  <si>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</si>
  <si>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</si>
  <si>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</si>
  <si>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</si>
  <si>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</si>
  <si>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</si>
  <si>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</si>
  <si>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</si>
  <si>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</si>
  <si>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</si>
  <si>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</si>
  <si>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</si>
  <si>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</si>
  <si>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</si>
  <si>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</si>
  <si>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</si>
  <si>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</si>
  <si>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</si>
  <si>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</si>
  <si>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</si>
  <si>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</si>
  <si>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</si>
  <si>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</si>
  <si>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</si>
  <si>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</si>
  <si>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</si>
  <si>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</si>
  <si>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</si>
  <si>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</si>
  <si>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</si>
  <si>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</si>
  <si>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</si>
  <si>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</si>
  <si>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</si>
  <si>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</si>
  <si>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</si>
  <si>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</si>
  <si>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</si>
  <si>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</si>
  <si>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</si>
  <si>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</si>
  <si>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</si>
  <si>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</si>
  <si>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</si>
  <si>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</si>
  <si>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</si>
  <si>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</si>
  <si>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</si>
  <si>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</si>
  <si>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</si>
  <si>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</si>
  <si>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</si>
  <si>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</si>
  <si>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</si>
  <si>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</si>
  <si>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</si>
  <si>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</si>
  <si>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</si>
  <si>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</si>
  <si>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</si>
  <si>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</si>
  <si>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</si>
  <si>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</si>
  <si>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</si>
  <si>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</si>
  <si>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</si>
  <si>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</si>
  <si>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</si>
  <si>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</si>
  <si>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</si>
  <si>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</si>
  <si>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</si>
  <si>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</si>
  <si>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</si>
  <si>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</si>
  <si>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</si>
  <si>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</si>
  <si>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</si>
  <si>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</si>
  <si>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</si>
  <si>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</si>
  <si>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</si>
  <si>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</si>
  <si>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</si>
  <si>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</si>
  <si>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</si>
  <si>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</si>
  <si>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</si>
  <si>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</si>
  <si>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</si>
  <si>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</si>
  <si>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</si>
  <si>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</si>
  <si>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</si>
  <si>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</si>
  <si>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</si>
  <si>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</si>
  <si>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</si>
  <si>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</si>
  <si>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</si>
  <si>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</si>
  <si>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</si>
  <si>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</si>
  <si>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</si>
  <si>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</si>
  <si>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</si>
  <si>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</si>
  <si>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</si>
  <si>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</si>
  <si>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</si>
  <si>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</si>
  <si>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</si>
  <si>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</si>
  <si>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</si>
  <si>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</si>
  <si>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</si>
  <si>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</si>
  <si>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</si>
  <si>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</si>
  <si>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</si>
  <si>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</si>
  <si>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</si>
  <si>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</si>
  <si>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</si>
  <si>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</si>
  <si>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</si>
  <si>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</si>
  <si>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</si>
  <si>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</si>
  <si>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</si>
  <si>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</si>
  <si>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</si>
  <si>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</si>
  <si>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</si>
  <si>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</si>
  <si>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</si>
  <si>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</si>
  <si>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</si>
  <si>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</si>
  <si>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</si>
  <si>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</si>
  <si>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</si>
  <si>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</si>
  <si>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</si>
  <si>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</si>
  <si>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</si>
  <si>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</si>
  <si>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</si>
  <si>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</si>
  <si>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</si>
  <si>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</si>
  <si>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</si>
  <si>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</si>
  <si>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</si>
  <si>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</si>
  <si>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</si>
  <si>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</si>
  <si>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</si>
  <si>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</si>
  <si>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</si>
  <si>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</si>
  <si>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</si>
  <si>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</si>
  <si>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</si>
  <si>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</si>
  <si>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</si>
  <si>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</si>
  <si>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</si>
  <si>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</si>
  <si>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</si>
  <si>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</si>
  <si>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</si>
  <si>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</si>
  <si>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</si>
  <si>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</si>
  <si>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</si>
  <si>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</si>
  <si>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</si>
  <si>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</si>
  <si>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</si>
  <si>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</si>
  <si>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</si>
  <si>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</si>
  <si>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</si>
  <si>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</si>
  <si>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</si>
  <si>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</si>
  <si>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</si>
  <si>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</si>
  <si>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</si>
  <si>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</si>
  <si>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</si>
  <si>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</si>
  <si>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</si>
  <si>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</si>
  <si>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</si>
  <si>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</si>
  <si>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</si>
  <si>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</si>
  <si>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</si>
  <si>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</si>
  <si>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</si>
  <si>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</si>
  <si>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</si>
  <si>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</si>
  <si>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</si>
  <si>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</si>
  <si>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</si>
  <si>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</si>
  <si>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</si>
  <si>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</si>
  <si>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</si>
  <si>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</si>
  <si>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</si>
  <si>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</si>
  <si>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</si>
  <si>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</si>
  <si>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</si>
  <si>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</si>
  <si>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</si>
  <si>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</si>
  <si>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</si>
  <si>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</si>
  <si>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</si>
  <si>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</si>
  <si>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</si>
  <si>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</si>
  <si>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</si>
  <si>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</si>
  <si>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</si>
  <si>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</si>
  <si>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</si>
  <si>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</si>
  <si>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</si>
  <si>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</si>
  <si>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</si>
  <si>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</si>
  <si>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</si>
  <si>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</si>
  <si>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</si>
  <si>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</si>
  <si>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</si>
  <si>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</si>
  <si>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</si>
  <si>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</si>
  <si>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</si>
  <si>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</si>
  <si>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</si>
  <si>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</si>
  <si>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</si>
  <si>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</si>
  <si>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</si>
  <si>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</si>
  <si>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</si>
  <si>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</si>
  <si>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</si>
  <si>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</si>
  <si>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</si>
  <si>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</si>
  <si>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</si>
  <si>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</si>
  <si>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</si>
  <si>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</si>
  <si>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</si>
  <si>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</si>
  <si>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</si>
  <si>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</si>
  <si>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</si>
  <si>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</si>
  <si>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</si>
  <si>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</si>
  <si>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</si>
  <si>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</si>
  <si>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</si>
  <si>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</si>
  <si>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</si>
  <si>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</si>
  <si>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</si>
  <si>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</si>
  <si>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</si>
  <si>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</si>
  <si>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</si>
  <si>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</si>
  <si>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</si>
  <si>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</si>
  <si>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</si>
  <si>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</si>
  <si>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</si>
  <si>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</si>
  <si>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</si>
  <si>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</si>
  <si>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</si>
  <si>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</si>
  <si>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</si>
  <si>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</si>
  <si>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</si>
  <si>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</si>
  <si>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</si>
  <si>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</si>
  <si>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</si>
  <si>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</si>
  <si>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</si>
  <si>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</si>
  <si>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</si>
  <si>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</si>
  <si>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</si>
  <si>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</si>
  <si>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</si>
  <si>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</si>
  <si>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</si>
  <si>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</si>
  <si>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</si>
  <si>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</si>
  <si>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</si>
  <si>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</si>
  <si>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</si>
  <si>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</si>
  <si>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</si>
  <si>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</si>
  <si>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</si>
  <si>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</si>
  <si>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</si>
  <si>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</si>
  <si>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</si>
  <si>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</si>
  <si>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</si>
  <si>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</si>
  <si>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</si>
  <si>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</si>
  <si>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</si>
  <si>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</si>
  <si>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</si>
  <si>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</si>
  <si>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</si>
  <si>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</si>
  <si>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</si>
  <si>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</si>
  <si>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</si>
  <si>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</si>
  <si>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</si>
  <si>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</si>
  <si>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</si>
  <si>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</si>
  <si>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</si>
  <si>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</si>
  <si>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</si>
  <si>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</si>
  <si>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</si>
  <si>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</si>
  <si>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</si>
  <si>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</si>
  <si>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</si>
  <si>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</si>
  <si>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</si>
  <si>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</si>
  <si>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</si>
  <si>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</si>
  <si>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</si>
  <si>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</si>
  <si>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</si>
  <si>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</si>
  <si>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</si>
  <si>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</si>
  <si>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</si>
  <si>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</si>
  <si>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</si>
  <si>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</si>
  <si>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</si>
  <si>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</si>
  <si>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</si>
  <si>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</si>
  <si>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</si>
  <si>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</si>
  <si>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</si>
  <si>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</si>
  <si>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</si>
  <si>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</si>
  <si>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</si>
  <si>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</si>
  <si>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</si>
  <si>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</si>
  <si>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</si>
  <si>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</si>
  <si>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</si>
  <si>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</si>
  <si>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</si>
  <si>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</si>
  <si>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</si>
  <si>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</si>
  <si>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</si>
  <si>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</si>
  <si>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</si>
  <si>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</si>
  <si>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</si>
  <si>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</si>
  <si>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</si>
  <si>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</si>
  <si>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</si>
  <si>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</si>
  <si>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</si>
  <si>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</si>
  <si>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</si>
  <si>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</si>
  <si>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</si>
  <si>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</si>
  <si>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</si>
  <si>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</si>
  <si>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</si>
  <si>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</si>
  <si>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</si>
  <si>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</si>
  <si>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</si>
  <si>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</si>
  <si>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</si>
  <si>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</si>
  <si>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</si>
  <si>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</si>
  <si>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</si>
  <si>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</si>
  <si>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</si>
  <si>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</si>
  <si>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</si>
  <si>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</si>
  <si>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</si>
  <si>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</si>
  <si>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</si>
  <si>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</si>
  <si>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</si>
  <si>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</si>
  <si>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</si>
  <si>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</si>
  <si>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</si>
  <si>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</si>
  <si>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</si>
  <si>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</si>
  <si>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</si>
  <si>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</si>
  <si>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</si>
  <si>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</si>
  <si>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</si>
  <si>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</si>
  <si>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</si>
  <si>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</si>
  <si>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</si>
  <si>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</si>
  <si>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</si>
  <si>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</si>
  <si>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</si>
  <si>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</si>
  <si>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</si>
  <si>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</si>
  <si>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</si>
  <si>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</si>
  <si>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</si>
  <si>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</si>
  <si>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</si>
  <si>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</si>
  <si>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</si>
  <si>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</si>
  <si>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</si>
  <si>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</si>
  <si>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</si>
  <si>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</si>
  <si>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</si>
  <si>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</si>
  <si>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</si>
  <si>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</si>
  <si>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</si>
  <si>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</si>
  <si>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</si>
  <si>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</si>
  <si>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</si>
  <si>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</si>
  <si>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</si>
  <si>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</si>
  <si>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</si>
  <si>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</si>
  <si>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</si>
  <si>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</si>
  <si>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</si>
  <si>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</si>
  <si>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</si>
  <si>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</si>
  <si>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</si>
  <si>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</si>
  <si>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</si>
  <si>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</si>
  <si>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</si>
  <si>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</si>
  <si>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</si>
  <si>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</si>
  <si>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</si>
  <si>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</si>
  <si>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</si>
  <si>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</si>
  <si>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</si>
  <si>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</si>
  <si>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</si>
  <si>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</si>
  <si>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</si>
  <si>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</si>
  <si>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</si>
  <si>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</si>
  <si>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</si>
  <si>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</si>
  <si>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</si>
  <si>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</si>
  <si>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</si>
  <si>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</si>
  <si>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</si>
  <si>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</si>
  <si>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</si>
  <si>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</si>
  <si>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</si>
  <si>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</si>
  <si>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</si>
  <si>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</si>
  <si>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</si>
  <si>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</si>
  <si>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</si>
  <si>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</si>
  <si>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</si>
  <si>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</si>
  <si>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</si>
  <si>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</si>
  <si>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</si>
  <si>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</si>
  <si>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</si>
  <si>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</si>
  <si>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</si>
  <si>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</si>
  <si>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</si>
  <si>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</si>
  <si>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</si>
  <si>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</si>
  <si>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</si>
  <si>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</si>
  <si>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</si>
  <si>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</si>
  <si>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</si>
  <si>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</si>
  <si>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</si>
  <si>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</si>
  <si>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</si>
  <si>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</si>
  <si>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</si>
  <si>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</si>
  <si>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</si>
  <si>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</si>
  <si>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</si>
  <si>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</si>
  <si>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</si>
  <si>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</si>
  <si>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</si>
  <si>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</si>
  <si>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</si>
  <si>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</si>
  <si>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</si>
  <si>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</si>
  <si>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</si>
  <si>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</si>
  <si>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</si>
  <si>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</si>
  <si>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</si>
  <si>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</si>
  <si>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</si>
  <si>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</si>
  <si>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</si>
  <si>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</si>
  <si>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</si>
  <si>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</si>
  <si>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</si>
  <si>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</si>
  <si>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</si>
  <si>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</si>
  <si>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</si>
  <si>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</si>
  <si>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</si>
  <si>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</si>
  <si>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</si>
  <si>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</si>
  <si>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</si>
  <si>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</si>
  <si>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</si>
  <si>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</si>
  <si>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</si>
  <si>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</si>
  <si>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</si>
  <si>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</si>
  <si>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</si>
  <si>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</si>
  <si>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</si>
  <si>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</si>
  <si>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</si>
  <si>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</si>
  <si>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</si>
  <si>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</si>
  <si>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</si>
  <si>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</si>
  <si>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</si>
  <si>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</si>
  <si>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</si>
  <si>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</si>
  <si>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</si>
  <si>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</si>
  <si>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</si>
  <si>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</si>
  <si>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</si>
  <si>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</si>
  <si>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</si>
  <si>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</si>
  <si>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</si>
  <si>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</si>
  <si>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</si>
  <si>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</si>
  <si>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</si>
  <si>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</si>
  <si>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</si>
  <si>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</si>
  <si>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</si>
  <si>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</si>
  <si>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</si>
  <si>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</si>
  <si>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</si>
  <si>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</si>
  <si>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</si>
  <si>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</si>
  <si>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</si>
  <si>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</si>
  <si>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</si>
  <si>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</si>
  <si>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</si>
  <si>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</si>
  <si>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</si>
  <si>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</si>
  <si>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</si>
  <si>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</si>
  <si>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</si>
  <si>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</si>
  <si>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</si>
  <si>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</si>
  <si>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</si>
  <si>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</si>
  <si>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</si>
  <si>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</si>
  <si>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</si>
  <si>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</si>
  <si>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</si>
  <si>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</si>
  <si>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</si>
  <si>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</si>
  <si>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</si>
  <si>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</si>
  <si>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</si>
  <si>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</si>
  <si>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</si>
  <si>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</si>
  <si>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</si>
  <si>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</si>
  <si>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</si>
  <si>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</si>
  <si>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</si>
  <si>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</si>
  <si>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</si>
  <si>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</si>
  <si>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</si>
  <si>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</si>
  <si>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</si>
  <si>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</si>
  <si>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</si>
  <si>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</si>
  <si>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</si>
  <si>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</si>
  <si>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</si>
  <si>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</si>
  <si>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</si>
  <si>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</si>
  <si>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</si>
  <si>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</si>
  <si>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</si>
  <si>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</si>
  <si>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</si>
  <si>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</si>
  <si>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</si>
  <si>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</si>
  <si>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</si>
  <si>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</si>
  <si>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</si>
  <si>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</si>
  <si>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</si>
  <si>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</si>
  <si>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</si>
  <si>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</si>
  <si>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</si>
  <si>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</si>
  <si>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</si>
  <si>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</si>
  <si>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</si>
  <si>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</si>
  <si>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</si>
  <si>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</si>
  <si>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</si>
  <si>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</si>
  <si>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</si>
  <si>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</si>
  <si>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</si>
  <si>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</si>
  <si>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</si>
  <si>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</si>
  <si>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</si>
  <si>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</si>
  <si>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</si>
  <si>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</si>
  <si>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</si>
  <si>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</si>
  <si>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</si>
  <si>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</si>
  <si>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</si>
  <si>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</si>
  <si>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</si>
  <si>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</si>
  <si>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</si>
  <si>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</si>
  <si>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</si>
  <si>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</si>
  <si>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</si>
  <si>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</si>
  <si>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</si>
  <si>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</si>
  <si>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</si>
  <si>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</si>
  <si>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</si>
  <si>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</si>
  <si>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</si>
  <si>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</si>
  <si>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</si>
  <si>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</si>
  <si>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</si>
  <si>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</si>
  <si>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</si>
  <si>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</si>
  <si>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</si>
  <si>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</si>
  <si>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</si>
  <si>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</si>
  <si>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</si>
  <si>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</si>
  <si>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</si>
  <si>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</si>
  <si>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</si>
  <si>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</si>
  <si>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</si>
  <si>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</si>
  <si>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</si>
  <si>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</si>
  <si>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</si>
  <si>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</si>
  <si>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</si>
  <si>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</si>
  <si>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</si>
  <si>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</si>
  <si>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</si>
  <si>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</si>
  <si>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</si>
  <si>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</si>
  <si>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</si>
  <si>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</si>
  <si>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</si>
  <si>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</si>
  <si>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</si>
  <si>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</si>
  <si>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</si>
  <si>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</si>
  <si>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</si>
  <si>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</si>
  <si>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</si>
  <si>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</si>
  <si>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</si>
  <si>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</si>
  <si>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</si>
  <si>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</si>
  <si>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</si>
  <si>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</si>
  <si>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</si>
  <si>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</si>
  <si>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</si>
  <si>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</si>
  <si>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</si>
  <si>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</si>
  <si>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</si>
  <si>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</si>
  <si>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</si>
  <si>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</si>
  <si>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</si>
  <si>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</si>
  <si>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</si>
  <si>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</si>
  <si>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</si>
  <si>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</si>
  <si>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</si>
  <si>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</si>
  <si>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</si>
  <si>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</si>
  <si>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</si>
  <si>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</si>
  <si>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</si>
  <si>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</si>
  <si>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</si>
  <si>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</si>
  <si>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</si>
  <si>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</si>
  <si>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</si>
  <si>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</si>
  <si>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</si>
  <si>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</si>
  <si>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</si>
  <si>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</si>
  <si>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</si>
  <si>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</si>
  <si>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</si>
  <si>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</si>
  <si>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</si>
  <si>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</si>
  <si>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</si>
  <si>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</si>
  <si>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</si>
  <si>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</si>
  <si>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</si>
  <si>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</si>
  <si>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</si>
  <si>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</si>
  <si>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</si>
  <si>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</si>
  <si>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</si>
  <si>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</si>
  <si>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</si>
  <si>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</si>
  <si>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</si>
  <si>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</si>
  <si>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</si>
  <si>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</si>
  <si>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</si>
  <si>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</si>
  <si>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</si>
  <si>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</si>
  <si>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</si>
  <si>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</si>
  <si>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</si>
  <si>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</si>
  <si>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</si>
  <si>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</si>
  <si>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</si>
  <si>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</si>
  <si>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</si>
  <si>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</si>
  <si>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</si>
  <si>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</si>
  <si>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</si>
  <si>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</si>
  <si>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</si>
  <si>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</si>
  <si>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</si>
  <si>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</si>
  <si>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</si>
  <si>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</si>
  <si>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</si>
  <si>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</si>
  <si>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</si>
  <si>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</si>
  <si>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</si>
  <si>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</si>
  <si>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</si>
  <si>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</si>
  <si>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</si>
  <si>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</si>
  <si>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</si>
  <si>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</si>
  <si>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</si>
  <si>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</si>
  <si>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</si>
  <si>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</si>
  <si>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</si>
  <si>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</si>
  <si>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</si>
  <si>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</si>
  <si>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</si>
  <si>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</si>
  <si>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</si>
  <si>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</si>
  <si>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</si>
  <si>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</si>
  <si>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</si>
  <si>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</si>
  <si>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</si>
  <si>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</si>
  <si>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</si>
  <si>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</si>
  <si>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</si>
  <si>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</si>
  <si>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</si>
  <si>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</si>
  <si>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</si>
  <si>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</si>
  <si>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</si>
  <si>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</si>
  <si>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</si>
  <si>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</si>
  <si>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</si>
  <si>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</si>
  <si>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</si>
  <si>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</si>
  <si>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</si>
  <si>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</si>
  <si>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</si>
  <si>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</si>
  <si>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</si>
  <si>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</si>
  <si>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</si>
  <si>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</si>
  <si>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</si>
  <si>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</si>
  <si>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</si>
  <si>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</si>
  <si>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</si>
  <si>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</si>
  <si>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</si>
  <si>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</si>
  <si>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</si>
  <si>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</si>
  <si>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</si>
  <si>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</si>
  <si>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</si>
  <si>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</si>
  <si>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</si>
  <si>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</si>
  <si>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</si>
  <si>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</si>
  <si>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</si>
  <si>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</si>
  <si>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</si>
  <si>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</si>
  <si>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</si>
  <si>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</si>
  <si>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</si>
  <si>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</si>
  <si>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</si>
  <si>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</si>
  <si>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</si>
  <si>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</si>
  <si>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</si>
  <si>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</si>
  <si>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</si>
  <si>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</si>
  <si>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</si>
  <si>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</si>
  <si>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</si>
  <si>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</si>
  <si>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</si>
  <si>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</si>
  <si>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</si>
  <si>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</si>
  <si>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</si>
  <si>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</si>
  <si>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</si>
  <si>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</si>
  <si>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</si>
  <si>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</si>
  <si>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</si>
  <si>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</si>
  <si>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</si>
  <si>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</si>
  <si>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</si>
  <si>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</si>
  <si>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</si>
  <si>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</si>
  <si>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</si>
  <si>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</si>
  <si>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</si>
  <si>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</si>
  <si>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</si>
  <si>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</si>
  <si>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</si>
  <si>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</si>
  <si>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</si>
  <si>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</si>
  <si>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</si>
  <si>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</si>
  <si>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</si>
  <si>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</si>
  <si>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</si>
  <si>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</si>
  <si>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</si>
  <si>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</si>
  <si>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</si>
  <si>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</si>
  <si>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</si>
  <si>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</si>
  <si>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</si>
  <si>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</si>
  <si>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</si>
  <si>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</si>
  <si>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</si>
  <si>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</si>
  <si>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</si>
  <si>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</si>
  <si>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</si>
  <si>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</si>
  <si>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</si>
  <si>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</si>
  <si>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</si>
  <si>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</si>
  <si>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</si>
  <si>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</si>
  <si>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</si>
  <si>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</si>
  <si>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</si>
  <si>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</si>
  <si>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</si>
  <si>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</si>
  <si>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</si>
  <si>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</si>
  <si>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</si>
  <si>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</si>
  <si>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</si>
  <si>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</si>
  <si>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</si>
  <si>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</si>
  <si>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</si>
  <si>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</si>
  <si>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</si>
  <si>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</si>
  <si>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</si>
  <si>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</si>
  <si>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</si>
  <si>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</si>
  <si>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</si>
  <si>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</si>
  <si>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</si>
  <si>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</si>
  <si>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</si>
  <si>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</si>
  <si>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</si>
  <si>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</si>
  <si>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</si>
  <si>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</si>
  <si>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</si>
  <si>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</si>
  <si>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</si>
  <si>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</si>
  <si>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</si>
  <si>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</si>
  <si>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</si>
  <si>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</si>
  <si>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</si>
  <si>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</si>
  <si>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</si>
  <si>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</si>
  <si>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</si>
  <si>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</si>
  <si>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</si>
  <si>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</si>
  <si>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</si>
  <si>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</si>
  <si>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</si>
  <si>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</si>
  <si>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</si>
  <si>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</si>
  <si>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</si>
  <si>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</si>
  <si>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</si>
  <si>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</si>
  <si>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</si>
  <si>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</si>
  <si>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</si>
  <si>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</si>
  <si>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</si>
  <si>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</si>
  <si>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</si>
  <si>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</si>
  <si>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</si>
  <si>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</si>
  <si>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</si>
  <si>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</si>
  <si>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</si>
  <si>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</si>
  <si>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</si>
  <si>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</si>
  <si>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</si>
  <si>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</si>
  <si>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</si>
  <si>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</si>
  <si>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</si>
  <si>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</si>
  <si>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</si>
  <si>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</si>
  <si>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</si>
  <si>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</si>
  <si>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</si>
  <si>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</si>
  <si>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</si>
  <si>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</si>
  <si>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</si>
  <si>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</si>
  <si>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</si>
  <si>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</si>
  <si>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</si>
  <si>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</si>
  <si>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</si>
  <si>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</si>
  <si>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</si>
  <si>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</si>
  <si>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</si>
  <si>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</si>
  <si>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</si>
  <si>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</si>
  <si>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</si>
  <si>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</si>
  <si>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</si>
  <si>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</si>
  <si>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</si>
  <si>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</si>
  <si>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</si>
  <si>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</si>
  <si>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</si>
  <si>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</si>
  <si>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</si>
  <si>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</si>
  <si>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</si>
  <si>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</si>
  <si>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</si>
  <si>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</si>
  <si>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</si>
  <si>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</si>
  <si>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</si>
  <si>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</si>
  <si>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</si>
  <si>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</si>
  <si>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</si>
  <si>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</si>
  <si>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</si>
  <si>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</si>
  <si>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</si>
  <si>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</si>
  <si>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</si>
  <si>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</si>
  <si>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</si>
  <si>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</si>
  <si>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</si>
  <si>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</si>
  <si>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</si>
  <si>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</si>
  <si>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</si>
  <si>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</si>
  <si>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</si>
  <si>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</si>
  <si>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</si>
  <si>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</si>
  <si>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</si>
  <si>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</si>
  <si>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</si>
  <si>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</si>
  <si>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</si>
  <si>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</si>
  <si>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</si>
  <si>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</si>
  <si>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</si>
  <si>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</si>
  <si>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</si>
  <si>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</si>
  <si>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</si>
  <si>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</si>
  <si>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</si>
  <si>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</si>
  <si>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</si>
  <si>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</si>
  <si>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</si>
  <si>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</si>
  <si>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</si>
  <si>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</si>
  <si>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</si>
  <si>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</si>
  <si>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</si>
  <si>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</si>
  <si>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</si>
  <si>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</si>
  <si>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</si>
  <si>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</si>
  <si>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</si>
  <si>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</si>
  <si>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</si>
  <si>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</si>
  <si>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</si>
  <si>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</si>
  <si>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</si>
  <si>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</si>
  <si>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</si>
  <si>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</si>
  <si>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</si>
  <si>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</si>
  <si>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</si>
  <si>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</si>
  <si>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</si>
  <si>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</si>
  <si>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</si>
  <si>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</si>
  <si>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</si>
  <si>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</si>
  <si>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</si>
  <si>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</si>
  <si>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</si>
  <si>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</si>
  <si>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</si>
  <si>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</si>
  <si>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</si>
  <si>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</si>
  <si>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</si>
  <si>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</si>
  <si>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</si>
  <si>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</si>
  <si>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</si>
  <si>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</si>
  <si>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</si>
  <si>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</si>
  <si>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</si>
  <si>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</si>
  <si>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</si>
  <si>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</si>
  <si>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</si>
  <si>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</si>
  <si>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</si>
  <si>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</si>
  <si>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</si>
  <si>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</si>
  <si>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</si>
  <si>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</si>
  <si>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</si>
  <si>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</si>
  <si>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</si>
  <si>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</si>
  <si>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</si>
  <si>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</si>
  <si>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</si>
  <si>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</si>
  <si>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</si>
  <si>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</si>
  <si>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</si>
  <si>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</si>
  <si>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</si>
  <si>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</si>
  <si>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</si>
  <si>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</si>
  <si>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</si>
  <si>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</si>
  <si>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</si>
  <si>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</si>
  <si>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</si>
  <si>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</si>
  <si>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</si>
  <si>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</si>
  <si>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</si>
  <si>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</si>
  <si>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</si>
  <si>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</si>
  <si>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</si>
  <si>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</si>
  <si>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</si>
  <si>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</si>
  <si>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</si>
  <si>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</si>
  <si>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</si>
  <si>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</si>
  <si>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</si>
  <si>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</si>
  <si>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</si>
  <si>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</si>
  <si>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</si>
  <si>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</si>
  <si>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</si>
  <si>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</si>
  <si>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</si>
  <si>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</si>
  <si>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</si>
  <si>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</si>
  <si>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</si>
  <si>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</si>
  <si>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</si>
  <si>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</si>
  <si>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</si>
  <si>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</si>
  <si>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</si>
  <si>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</si>
  <si>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</si>
  <si>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</si>
  <si>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</si>
  <si>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</si>
  <si>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</si>
  <si>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</si>
  <si>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</si>
  <si>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</si>
  <si>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</si>
  <si>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</si>
  <si>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</si>
  <si>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</si>
  <si>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</si>
  <si>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</si>
  <si>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</si>
  <si>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</si>
  <si>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</si>
  <si>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</si>
  <si>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</si>
  <si>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</si>
  <si>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</si>
  <si>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</si>
  <si>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</si>
  <si>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</si>
  <si>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</si>
  <si>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</si>
  <si>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</si>
  <si>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</si>
  <si>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</si>
  <si>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</si>
  <si>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</si>
  <si>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</si>
  <si>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</si>
  <si>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</si>
  <si>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</si>
  <si>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</si>
  <si>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</si>
  <si>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</si>
  <si>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</si>
  <si>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</si>
  <si>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</si>
  <si>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</si>
  <si>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</si>
  <si>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</si>
  <si>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</si>
  <si>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</si>
  <si>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</si>
  <si>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</si>
  <si>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</si>
  <si>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</si>
  <si>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</si>
  <si>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</si>
  <si>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</si>
  <si>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</si>
  <si>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</si>
  <si>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</si>
  <si>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</si>
  <si>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</si>
  <si>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</si>
  <si>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</si>
  <si>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</si>
  <si>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</si>
  <si>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</si>
  <si>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</si>
  <si>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</si>
  <si>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</si>
  <si>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</si>
  <si>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</si>
  <si>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</si>
  <si>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</si>
  <si>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</si>
  <si>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</si>
  <si>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</si>
  <si>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</si>
  <si>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</si>
  <si>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</si>
  <si>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</si>
  <si>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</si>
  <si>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</si>
  <si>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</si>
  <si>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</si>
  <si>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</si>
  <si>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</si>
  <si>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</si>
  <si>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</si>
  <si>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</si>
  <si>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</si>
  <si>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</si>
  <si>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</si>
  <si>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</si>
  <si>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</si>
  <si>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</si>
  <si>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</si>
  <si>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</si>
  <si>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</si>
  <si>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</si>
  <si>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</si>
  <si>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</si>
  <si>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</si>
  <si>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</si>
  <si>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</si>
  <si>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</si>
  <si>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</si>
  <si>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</si>
  <si>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</si>
  <si>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</si>
  <si>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</si>
  <si>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</si>
  <si>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</si>
  <si>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</si>
  <si>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</si>
  <si>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</si>
  <si>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</si>
  <si>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</si>
  <si>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</si>
  <si>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</si>
  <si>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</si>
  <si>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</si>
  <si>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</si>
  <si>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</si>
  <si>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</si>
  <si>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</si>
  <si>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</si>
  <si>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</si>
  <si>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</si>
  <si>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</si>
  <si>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</si>
  <si>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</si>
  <si>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</si>
  <si>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</si>
  <si>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</si>
  <si>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</si>
  <si>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</si>
  <si>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</si>
  <si>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</si>
  <si>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</si>
  <si>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</si>
  <si>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</si>
  <si>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</si>
  <si>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</si>
  <si>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</si>
  <si>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</si>
  <si>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</si>
  <si>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</si>
  <si>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</si>
  <si>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</si>
  <si>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</si>
  <si>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</si>
  <si>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</si>
  <si>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</si>
  <si>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</si>
  <si>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</si>
  <si>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</si>
  <si>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</si>
  <si>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</si>
  <si>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</si>
  <si>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</si>
  <si>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</si>
  <si>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</si>
  <si>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</si>
  <si>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</si>
  <si>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</si>
  <si>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</si>
  <si>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</si>
  <si>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</si>
  <si>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</si>
  <si>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</si>
  <si>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</si>
  <si>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</si>
  <si>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</si>
  <si>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</si>
  <si>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</si>
  <si>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</si>
  <si>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</si>
  <si>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</si>
  <si>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</si>
  <si>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</si>
  <si>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</si>
  <si>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</si>
  <si>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</si>
  <si>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</si>
  <si>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</si>
  <si>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</si>
  <si>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</si>
  <si>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</si>
  <si>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</si>
  <si>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</si>
  <si>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</si>
  <si>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</si>
  <si>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</si>
  <si>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</si>
  <si>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</si>
  <si>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</si>
  <si>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</si>
  <si>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</si>
  <si>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</si>
  <si>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</si>
  <si>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</si>
  <si>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</si>
  <si>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</si>
  <si>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</si>
  <si>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</si>
  <si>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</si>
  <si>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</si>
  <si>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</si>
  <si>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</si>
  <si>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</si>
  <si>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</si>
  <si>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</si>
  <si>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</si>
  <si>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</si>
  <si>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</si>
  <si>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</si>
  <si>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</si>
  <si>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</si>
  <si>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</si>
  <si>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</si>
  <si>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</si>
  <si>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</si>
  <si>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</si>
  <si>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</si>
  <si>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</si>
  <si>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</si>
  <si>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</si>
  <si>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</si>
  <si>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</si>
  <si>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</si>
  <si>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</si>
  <si>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</si>
  <si>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</si>
  <si>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</si>
  <si>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</si>
  <si>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</si>
  <si>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</si>
  <si>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</si>
  <si>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</si>
  <si>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</si>
  <si>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</si>
  <si>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</si>
  <si>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</si>
  <si>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</si>
  <si>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</si>
  <si>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</si>
  <si>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</si>
  <si>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</si>
  <si>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</si>
  <si>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</si>
  <si>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</si>
  <si>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</si>
  <si>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</si>
  <si>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</si>
  <si>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</si>
  <si>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</si>
  <si>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</si>
  <si>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</si>
  <si>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</si>
  <si>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</si>
  <si>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</si>
  <si>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</si>
  <si>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</si>
  <si>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</si>
  <si>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</si>
  <si>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</si>
  <si>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</si>
  <si>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</si>
  <si>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</si>
  <si>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</si>
  <si>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</si>
  <si>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</si>
  <si>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</si>
  <si>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</si>
  <si>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</si>
  <si>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</si>
  <si>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</si>
  <si>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</si>
  <si>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</si>
  <si>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</si>
  <si>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</si>
  <si>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</si>
  <si>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</si>
  <si>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</si>
  <si>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</si>
  <si>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</si>
  <si>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</si>
  <si>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</si>
  <si>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</si>
  <si>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</si>
  <si>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</si>
  <si>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</si>
  <si>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</si>
  <si>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</si>
  <si>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</si>
  <si>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</si>
  <si>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</si>
  <si>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</si>
  <si>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</si>
  <si>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</si>
  <si>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</si>
  <si>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</si>
  <si>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</si>
  <si>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</si>
  <si>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</si>
  <si>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</si>
  <si>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</si>
  <si>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</si>
  <si>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</si>
  <si>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</si>
  <si>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</si>
  <si>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</si>
  <si>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</si>
  <si>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</si>
  <si>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</si>
  <si>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</si>
  <si>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</si>
  <si>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</si>
  <si>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</si>
  <si>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</si>
  <si>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</si>
  <si>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</si>
  <si>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</si>
  <si>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</si>
  <si>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</si>
  <si>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</si>
  <si>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</si>
  <si>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</si>
  <si>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</si>
  <si>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</si>
  <si>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</si>
  <si>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</si>
  <si>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</si>
  <si>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</si>
  <si>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</si>
  <si>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</si>
  <si>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</si>
  <si>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</si>
  <si>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</si>
  <si>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</si>
  <si>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</si>
  <si>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</si>
  <si>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</si>
  <si>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</si>
  <si>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</si>
  <si>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</si>
  <si>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</si>
  <si>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</si>
  <si>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</si>
  <si>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</si>
  <si>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</si>
  <si>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</si>
  <si>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</si>
  <si>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</si>
  <si>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</si>
  <si>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</si>
  <si>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</si>
  <si>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</si>
  <si>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</si>
  <si>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</si>
  <si>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</si>
  <si>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</si>
  <si>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</si>
  <si>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</si>
  <si>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</si>
  <si>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</si>
  <si>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</si>
  <si>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</si>
  <si>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</si>
  <si>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</si>
  <si>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</si>
  <si>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</si>
  <si>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</si>
  <si>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</si>
  <si>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</si>
  <si>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</si>
  <si>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</si>
  <si>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</si>
  <si>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</si>
  <si>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</si>
  <si>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</si>
  <si>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</si>
  <si>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</si>
  <si>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</si>
  <si>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</si>
  <si>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</si>
  <si>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</si>
  <si>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</si>
  <si>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</si>
  <si>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</si>
  <si>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</si>
  <si>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</si>
  <si>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</si>
  <si>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</si>
  <si>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</si>
  <si>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</si>
  <si>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</si>
  <si>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</si>
  <si>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</si>
  <si>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</si>
  <si>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</si>
  <si>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</si>
  <si>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</si>
  <si>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</si>
  <si>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</si>
  <si>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</si>
  <si>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</si>
  <si>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</si>
  <si>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</si>
  <si>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</si>
  <si>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</si>
  <si>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</si>
  <si>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</si>
  <si>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</si>
  <si>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</si>
  <si>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</si>
  <si>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</si>
  <si>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</si>
  <si>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</si>
  <si>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</si>
  <si>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</si>
  <si>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</si>
  <si>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</si>
  <si>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</si>
  <si>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</si>
  <si>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</si>
  <si>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</si>
  <si>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</si>
  <si>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</si>
  <si>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</si>
  <si>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</si>
  <si>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</si>
  <si>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</si>
  <si>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</si>
  <si>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</si>
  <si>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</si>
  <si>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</si>
  <si>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</si>
  <si>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</si>
  <si>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</si>
  <si>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</si>
  <si>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</si>
  <si>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</si>
  <si>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</si>
  <si>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</si>
  <si>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</si>
  <si>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</si>
  <si>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</si>
  <si>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</si>
  <si>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</si>
  <si>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</si>
  <si>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</si>
  <si>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</si>
  <si>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</si>
  <si>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</si>
  <si>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</si>
  <si>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</si>
  <si>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</si>
  <si>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</si>
  <si>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</si>
  <si>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</si>
  <si>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</si>
  <si>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</si>
  <si>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</si>
  <si>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</si>
  <si>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</si>
  <si>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</si>
  <si>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</si>
  <si>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</si>
  <si>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</si>
  <si>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</si>
  <si>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</si>
  <si>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</si>
  <si>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</si>
  <si>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</si>
  <si>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</si>
  <si>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</si>
  <si>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</si>
  <si>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</si>
  <si>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</si>
  <si>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</si>
  <si>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</si>
  <si>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</si>
  <si>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</si>
  <si>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</si>
  <si>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</si>
  <si>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</si>
  <si>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</si>
  <si>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</si>
  <si>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</si>
  <si>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</si>
  <si>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</si>
  <si>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</si>
  <si>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</si>
  <si>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</si>
  <si>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</si>
  <si>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</si>
  <si>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</si>
  <si>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</si>
  <si>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</si>
  <si>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</si>
  <si>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</si>
  <si>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</si>
  <si>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</si>
  <si>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</si>
  <si>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</si>
  <si>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</si>
  <si>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</si>
  <si>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</si>
  <si>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</si>
  <si>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</si>
  <si>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</si>
  <si>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</si>
  <si>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</si>
  <si>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</si>
  <si>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</si>
  <si>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</si>
  <si>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</si>
  <si>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</si>
  <si>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</si>
  <si>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</si>
  <si>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</si>
  <si>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</si>
  <si>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</si>
  <si>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</si>
  <si>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</si>
  <si>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</si>
  <si>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</si>
  <si>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</si>
  <si>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</si>
  <si>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</si>
  <si>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</si>
  <si>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</si>
  <si>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</si>
  <si>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</si>
  <si>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</si>
  <si>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</si>
  <si>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</si>
  <si>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</si>
  <si>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</si>
  <si>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</si>
  <si>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</si>
  <si>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</si>
  <si>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</si>
  <si>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</si>
  <si>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</si>
  <si>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</si>
  <si>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</si>
  <si>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</si>
  <si>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</si>
  <si>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</si>
  <si>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</si>
  <si>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</si>
  <si>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</si>
  <si>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</si>
  <si>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</si>
  <si>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</si>
  <si>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</si>
  <si>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</si>
  <si>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</si>
  <si>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</si>
  <si>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</si>
  <si>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</si>
  <si>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</si>
  <si>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</si>
  <si>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</si>
  <si>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</si>
  <si>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</si>
  <si>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</si>
  <si>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</si>
  <si>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</si>
  <si>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</si>
  <si>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</si>
  <si>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</si>
  <si>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</si>
  <si>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</si>
  <si>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</si>
  <si>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</si>
  <si>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</si>
  <si>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</si>
  <si>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</si>
  <si>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</si>
  <si>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</si>
  <si>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</si>
  <si>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</si>
  <si>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</si>
  <si>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</si>
  <si>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</si>
  <si>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</si>
  <si>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</si>
  <si>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</si>
  <si>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</si>
  <si>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</si>
  <si>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</si>
  <si>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</si>
  <si>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</si>
  <si>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</si>
  <si>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</si>
  <si>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</si>
  <si>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</si>
  <si>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</si>
  <si>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</si>
  <si>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</si>
  <si>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</si>
  <si>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</si>
  <si>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</si>
  <si>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</si>
  <si>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</si>
  <si>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</si>
  <si>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</si>
  <si>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</si>
  <si>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</si>
  <si>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</si>
  <si>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</si>
  <si>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</si>
  <si>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</si>
  <si>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</si>
  <si>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</si>
  <si>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</si>
  <si>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</si>
  <si>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</si>
  <si>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</si>
  <si>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</si>
  <si>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</si>
  <si>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</si>
  <si>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</si>
  <si>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</si>
  <si>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</si>
  <si>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</si>
  <si>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</si>
  <si>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</si>
  <si>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</si>
  <si>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</si>
  <si>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</si>
  <si>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</si>
  <si>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</si>
  <si>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</si>
  <si>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</si>
  <si>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</si>
  <si>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</si>
  <si>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</si>
  <si>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</si>
  <si>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</si>
  <si>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</si>
  <si>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</si>
  <si>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</si>
  <si>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</si>
  <si>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</si>
  <si>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</si>
  <si>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</si>
  <si>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</si>
  <si>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</si>
  <si>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</si>
  <si>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</si>
  <si>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</si>
  <si>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</si>
  <si>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</si>
  <si>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</si>
  <si>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</si>
  <si>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</si>
  <si>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</si>
  <si>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</si>
  <si>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</si>
  <si>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</si>
  <si>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</si>
  <si>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</si>
  <si>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</si>
  <si>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</si>
  <si>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</si>
  <si>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</si>
  <si>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</si>
  <si>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</si>
  <si>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</si>
  <si>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</si>
  <si>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</si>
  <si>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</si>
  <si>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</si>
  <si>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</si>
  <si>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</si>
  <si>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</si>
  <si>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</si>
  <si>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</si>
  <si>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</si>
  <si>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</si>
  <si>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</si>
  <si>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</si>
  <si>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</si>
  <si>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</si>
  <si>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</si>
  <si>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</si>
  <si>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</si>
  <si>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</si>
  <si>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</si>
  <si>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</si>
  <si>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</si>
  <si>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</si>
  <si>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</si>
  <si>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</si>
  <si>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</si>
  <si>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</si>
  <si>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</si>
  <si>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</si>
  <si>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</si>
  <si>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</si>
  <si>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</si>
  <si>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</si>
  <si>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</si>
  <si>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</si>
  <si>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</si>
  <si>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</si>
  <si>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</si>
  <si>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</si>
  <si>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</si>
  <si>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</si>
  <si>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</si>
  <si>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</si>
  <si>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</si>
  <si>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</si>
  <si>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</si>
  <si>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</si>
  <si>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</si>
  <si>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</si>
  <si>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</si>
  <si>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</si>
  <si>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</si>
  <si>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</si>
  <si>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</si>
  <si>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</si>
  <si>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</si>
  <si>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</si>
  <si>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</si>
  <si>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</si>
  <si>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</si>
  <si>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</si>
  <si>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</si>
  <si>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</si>
  <si>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</si>
  <si>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</si>
  <si>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</si>
  <si>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</si>
  <si>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</si>
  <si>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</si>
  <si>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</si>
  <si>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</si>
  <si>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</si>
  <si>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</si>
  <si>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</si>
  <si>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</si>
  <si>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</si>
  <si>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</si>
  <si>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</si>
  <si>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</si>
  <si>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</si>
  <si>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</si>
  <si>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</si>
  <si>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</si>
  <si>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</si>
  <si>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</si>
  <si>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</si>
  <si>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</si>
  <si>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</si>
  <si>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</si>
  <si>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</si>
  <si>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</si>
  <si>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</si>
  <si>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</si>
  <si>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</si>
  <si>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</si>
  <si>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</si>
  <si>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</si>
  <si>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</si>
  <si>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</si>
  <si>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</si>
  <si>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</si>
  <si>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</si>
  <si>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</si>
  <si>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</si>
  <si>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</si>
  <si>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</si>
  <si>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</si>
  <si>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</si>
  <si>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</si>
  <si>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</si>
  <si>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</si>
  <si>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</si>
  <si>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</si>
  <si>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</si>
  <si>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</si>
  <si>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</si>
  <si>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</si>
  <si>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</si>
  <si>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</si>
  <si>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</si>
  <si>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</si>
  <si>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</si>
  <si>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</si>
  <si>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</si>
  <si>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</si>
  <si>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</si>
  <si>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</si>
  <si>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</si>
  <si>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</si>
  <si>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</si>
  <si>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</si>
  <si>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</si>
  <si>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</si>
  <si>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</si>
  <si>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</si>
  <si>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</si>
  <si>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</si>
  <si>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</si>
  <si>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</si>
  <si>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</si>
  <si>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</si>
  <si>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</si>
  <si>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</si>
  <si>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</si>
  <si>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</si>
  <si>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</si>
  <si>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</si>
  <si>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</si>
  <si>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</si>
  <si>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</si>
  <si>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</si>
  <si>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</si>
  <si>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</si>
  <si>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</si>
  <si>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</si>
  <si>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</si>
  <si>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</si>
  <si>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</si>
  <si>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</si>
  <si>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</si>
  <si>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</si>
  <si>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</si>
  <si>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</si>
  <si>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</si>
  <si>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</si>
  <si>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</si>
  <si>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</si>
  <si>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</si>
  <si>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</si>
  <si>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</si>
  <si>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</si>
  <si>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</si>
  <si>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</si>
  <si>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</si>
  <si>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</si>
  <si>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</si>
  <si>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</si>
  <si>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</si>
  <si>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</si>
  <si>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</si>
  <si>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</si>
  <si>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</si>
  <si>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</si>
  <si>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</si>
  <si>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</si>
  <si>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</si>
  <si>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</si>
  <si>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</si>
  <si>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</si>
  <si>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</si>
  <si>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</si>
  <si>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</si>
  <si>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</si>
  <si>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</si>
  <si>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</si>
  <si>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</si>
  <si>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</si>
  <si>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</si>
  <si>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</si>
  <si>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</si>
  <si>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</si>
  <si>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</si>
  <si>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</si>
  <si>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</si>
  <si>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</si>
  <si>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</si>
  <si>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</si>
  <si>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</si>
  <si>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</si>
  <si>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</si>
  <si>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</si>
  <si>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</si>
  <si>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</si>
  <si>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</si>
  <si>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</si>
  <si>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</si>
  <si>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</si>
  <si>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</si>
  <si>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</si>
  <si>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</si>
  <si>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</si>
  <si>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</si>
  <si>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</si>
  <si>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</si>
  <si>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</si>
  <si>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</si>
  <si>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</si>
  <si>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</si>
  <si>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</si>
  <si>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</si>
  <si>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</si>
  <si>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</si>
  <si>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</si>
  <si>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</si>
  <si>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</si>
  <si>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</si>
  <si>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</si>
  <si>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</si>
  <si>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</si>
  <si>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</si>
  <si>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</si>
  <si>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</si>
  <si>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</si>
  <si>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</si>
  <si>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</si>
  <si>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</si>
  <si>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</si>
  <si>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</si>
  <si>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</si>
  <si>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</si>
  <si>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</si>
  <si>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</si>
  <si>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</si>
  <si>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</si>
  <si>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</si>
  <si>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</si>
  <si>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</si>
  <si>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</si>
  <si>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</si>
  <si>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</si>
  <si>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</si>
  <si>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</si>
  <si>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</si>
  <si>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</si>
  <si>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</si>
  <si>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</si>
  <si>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</si>
  <si>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</si>
  <si>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</si>
  <si>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</si>
  <si>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</si>
  <si>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</si>
  <si>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</si>
  <si>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</si>
  <si>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</si>
  <si>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</si>
  <si>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</si>
  <si>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</si>
  <si>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</si>
  <si>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</si>
  <si>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</si>
  <si>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</si>
  <si>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</si>
  <si>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</si>
  <si>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</si>
  <si>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</si>
  <si>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</si>
  <si>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</si>
  <si>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</si>
  <si>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</si>
  <si>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</si>
  <si>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</si>
  <si>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</si>
  <si>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</si>
  <si>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</si>
  <si>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</si>
  <si>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</si>
  <si>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</si>
  <si>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</si>
  <si>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</si>
  <si>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</si>
  <si>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</si>
  <si>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</si>
  <si>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</si>
  <si>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</si>
  <si>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</si>
  <si>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</si>
  <si>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</si>
  <si>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</si>
  <si>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</si>
  <si>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</si>
  <si>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</si>
  <si>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</si>
  <si>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</si>
  <si>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</si>
  <si>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</si>
  <si>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</si>
  <si>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</si>
  <si>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</si>
  <si>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</si>
  <si>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</si>
  <si>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</si>
  <si>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</si>
  <si>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</si>
  <si>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</si>
  <si>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</si>
  <si>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</si>
  <si>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</si>
  <si>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</si>
  <si>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</si>
  <si>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</si>
  <si>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</si>
  <si>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</si>
  <si>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</si>
  <si>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</si>
  <si>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</si>
  <si>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</si>
  <si>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</si>
  <si>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</si>
  <si>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</si>
  <si>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</si>
  <si>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</si>
  <si>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</si>
  <si>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</si>
  <si>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</si>
  <si>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</si>
  <si>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</si>
  <si>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</si>
  <si>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</si>
  <si>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</si>
  <si>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</si>
  <si>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</si>
  <si>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</si>
  <si>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</si>
  <si>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</si>
  <si>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</si>
  <si>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</si>
  <si>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</si>
  <si>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</si>
  <si>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</si>
  <si>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</si>
  <si>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</si>
  <si>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</si>
  <si>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</si>
  <si>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</si>
  <si>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</si>
  <si>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</si>
  <si>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</si>
  <si>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</si>
  <si>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</si>
  <si>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</si>
  <si>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</si>
  <si>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</si>
  <si>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</si>
  <si>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</si>
  <si>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</si>
  <si>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</si>
  <si>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</si>
  <si>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</si>
  <si>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</si>
  <si>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</si>
  <si>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</si>
  <si>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</si>
  <si>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</si>
  <si>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</si>
  <si>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</si>
  <si>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</si>
  <si>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</si>
  <si>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</si>
  <si>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</si>
  <si>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</si>
  <si>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</si>
  <si>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</si>
  <si>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</si>
  <si>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</si>
  <si>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</si>
  <si>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</si>
  <si>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</si>
  <si>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</si>
  <si>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</si>
  <si>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</si>
  <si>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</si>
  <si>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</si>
  <si>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</si>
  <si>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</si>
  <si>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</si>
  <si>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</si>
  <si>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</si>
  <si>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</si>
  <si>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</si>
  <si>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</si>
  <si>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</si>
  <si>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</si>
  <si>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</si>
  <si>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</si>
  <si>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</si>
  <si>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</si>
  <si>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</si>
  <si>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</si>
  <si>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</si>
  <si>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</si>
  <si>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</si>
  <si>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</si>
  <si>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</si>
  <si>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</si>
  <si>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</si>
  <si>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</si>
  <si>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</si>
  <si>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</si>
  <si>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</si>
  <si>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</si>
  <si>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</si>
  <si>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</si>
  <si>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</si>
  <si>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</si>
  <si>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</si>
  <si>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</si>
  <si>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</si>
  <si>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</si>
  <si>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</si>
  <si>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</si>
  <si>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</si>
  <si>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</si>
  <si>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</si>
  <si>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</si>
  <si>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</si>
  <si>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</si>
  <si>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</si>
  <si>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</si>
  <si>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</si>
  <si>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</si>
  <si>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</si>
  <si>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</si>
  <si>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</si>
  <si>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</si>
  <si>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</si>
  <si>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</si>
  <si>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</si>
  <si>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</si>
  <si>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</si>
  <si>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</si>
  <si>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</si>
  <si>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</si>
  <si>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</si>
  <si>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</si>
  <si>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</si>
  <si>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</si>
  <si>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</si>
  <si>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</si>
  <si>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</si>
  <si>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</si>
  <si>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</si>
  <si>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</si>
  <si>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</si>
  <si>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</si>
  <si>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</si>
  <si>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</si>
  <si>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</si>
  <si>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</si>
  <si>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</si>
  <si>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</si>
  <si>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</si>
  <si>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</si>
  <si>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</si>
  <si>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</si>
  <si>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</si>
  <si>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</si>
  <si>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</si>
  <si>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</si>
  <si>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</si>
  <si>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</si>
  <si>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</si>
  <si>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</si>
  <si>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</si>
  <si>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</si>
  <si>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</si>
  <si>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</si>
  <si>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</si>
  <si>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</si>
  <si>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</si>
  <si>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</si>
  <si>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</si>
  <si>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</si>
  <si>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</si>
  <si>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</si>
  <si>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</si>
  <si>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</si>
  <si>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</si>
  <si>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</si>
  <si>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</si>
  <si>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</si>
  <si>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</si>
  <si>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</si>
  <si>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</si>
  <si>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</si>
  <si>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</si>
  <si>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</si>
  <si>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</si>
  <si>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</si>
  <si>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</si>
  <si>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</si>
  <si>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</si>
  <si>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</si>
  <si>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</si>
  <si>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</si>
  <si>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</si>
  <si>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</si>
  <si>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</si>
  <si>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</si>
  <si>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</si>
  <si>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</si>
  <si>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</si>
  <si>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</si>
  <si>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</si>
  <si>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</si>
  <si>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</si>
  <si>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</si>
  <si>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</si>
  <si>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</si>
  <si>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</si>
  <si>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</si>
  <si>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</si>
  <si>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</si>
  <si>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</si>
  <si>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</si>
  <si>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</si>
  <si>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</si>
  <si>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</si>
  <si>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</si>
  <si>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</si>
  <si>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</si>
  <si>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</si>
  <si>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</si>
  <si>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</si>
  <si>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</si>
  <si>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</si>
  <si>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</si>
  <si>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</si>
  <si>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</si>
  <si>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</si>
  <si>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</si>
  <si>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</si>
  <si>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</si>
  <si>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</si>
  <si>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</si>
  <si>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</si>
  <si>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</si>
  <si>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</si>
  <si>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</si>
  <si>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</si>
  <si>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</si>
  <si>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</si>
  <si>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</si>
  <si>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</si>
  <si>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</si>
  <si>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</si>
  <si>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</si>
  <si>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</si>
  <si>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</si>
  <si>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</si>
  <si>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</si>
  <si>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</si>
  <si>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</si>
  <si>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</si>
  <si>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</si>
  <si>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</si>
  <si>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</si>
  <si>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</si>
  <si>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</si>
  <si>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</si>
  <si>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</si>
  <si>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</si>
  <si>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</si>
  <si>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</si>
  <si>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</si>
  <si>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</si>
  <si>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</si>
  <si>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</si>
  <si>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</si>
  <si>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</si>
  <si>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</si>
  <si>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</si>
  <si>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</si>
  <si>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</si>
  <si>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</si>
  <si>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</si>
  <si>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</si>
  <si>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</si>
  <si>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</si>
  <si>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</si>
  <si>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</si>
  <si>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</si>
  <si>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</si>
  <si>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</si>
  <si>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</si>
  <si>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</si>
  <si>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</si>
  <si>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</si>
  <si>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</si>
  <si>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</si>
  <si>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</si>
  <si>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</si>
  <si>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</si>
  <si>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</si>
  <si>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</si>
  <si>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</si>
  <si>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</si>
  <si>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</si>
  <si>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</si>
  <si>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</si>
  <si>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</si>
  <si>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</si>
  <si>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</si>
  <si>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</si>
  <si>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</si>
  <si>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</si>
  <si>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</si>
  <si>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</si>
  <si>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</si>
  <si>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</si>
  <si>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</si>
  <si>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</si>
  <si>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</si>
  <si>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</si>
  <si>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</si>
  <si>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</si>
  <si>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</si>
  <si>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</si>
  <si>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</si>
  <si>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</si>
  <si>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</si>
  <si>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</si>
  <si>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</si>
  <si>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</si>
  <si>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</si>
  <si>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</si>
  <si>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</si>
  <si>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</si>
  <si>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</si>
  <si>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</si>
  <si>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</si>
  <si>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</si>
  <si>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</si>
  <si>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</si>
  <si>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</si>
  <si>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</si>
  <si>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</si>
  <si>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</si>
  <si>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</si>
  <si>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</si>
  <si>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</si>
  <si>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</si>
  <si>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</si>
  <si>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</si>
  <si>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</si>
  <si>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</si>
  <si>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</si>
  <si>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</si>
  <si>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</si>
  <si>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</si>
  <si>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</si>
  <si>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</si>
  <si>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</si>
  <si>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</si>
  <si>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</si>
  <si>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</si>
  <si>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</si>
  <si>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</si>
  <si>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</si>
  <si>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</si>
  <si>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</si>
  <si>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</si>
  <si>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</si>
  <si>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</si>
  <si>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</si>
  <si>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</si>
  <si>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</si>
  <si>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</si>
  <si>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</si>
  <si>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</si>
  <si>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</si>
  <si>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</si>
  <si>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</si>
  <si>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</si>
  <si>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</si>
  <si>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</si>
  <si>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</si>
  <si>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</si>
  <si>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</si>
  <si>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</si>
  <si>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</si>
  <si>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</si>
  <si>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</si>
  <si>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</si>
  <si>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</si>
  <si>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</si>
  <si>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</si>
  <si>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</si>
  <si>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</si>
  <si>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</si>
  <si>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</si>
  <si>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</si>
  <si>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</si>
  <si>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</si>
  <si>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</si>
  <si>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</si>
  <si>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</si>
  <si>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</si>
  <si>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</si>
  <si>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</si>
  <si>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</si>
  <si>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</si>
  <si>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</si>
  <si>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</si>
  <si>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</si>
  <si>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</si>
  <si>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</si>
  <si>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</si>
  <si>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</si>
  <si>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</si>
  <si>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</si>
  <si>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</si>
  <si>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</si>
  <si>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</si>
  <si>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</si>
  <si>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</si>
  <si>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</si>
  <si>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</si>
  <si>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</si>
  <si>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</si>
  <si>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</si>
  <si>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</si>
  <si>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</si>
  <si>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</si>
  <si>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</si>
  <si>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</si>
  <si>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</si>
  <si>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</si>
  <si>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</si>
  <si>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</si>
  <si>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</si>
  <si>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</si>
  <si>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</si>
  <si>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</si>
  <si>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</si>
  <si>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</si>
  <si>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</si>
  <si>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</si>
  <si>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</si>
  <si>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</si>
  <si>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</si>
  <si>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</si>
  <si>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</si>
  <si>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</si>
  <si>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</si>
  <si>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</si>
  <si>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</si>
  <si>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</si>
  <si>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</si>
  <si>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</si>
  <si>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</si>
  <si>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</si>
  <si>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</si>
  <si>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</si>
  <si>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</si>
  <si>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</si>
  <si>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</si>
  <si>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</si>
  <si>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</si>
  <si>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</si>
  <si>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</si>
  <si>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</si>
  <si>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</si>
  <si>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</si>
  <si>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</si>
  <si>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</si>
  <si>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</si>
  <si>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</si>
  <si>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</si>
  <si>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</si>
  <si>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</si>
  <si>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</si>
  <si>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</si>
  <si>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</si>
  <si>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</si>
  <si>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</si>
  <si>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</si>
  <si>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</si>
  <si>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</si>
  <si>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</si>
  <si>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</si>
  <si>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</si>
  <si>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</si>
  <si>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</si>
  <si>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</si>
  <si>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</si>
  <si>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</si>
  <si>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</si>
  <si>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</si>
  <si>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</si>
  <si>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</si>
  <si>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</si>
  <si>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</si>
  <si>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</si>
  <si>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</si>
  <si>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</si>
  <si>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</si>
  <si>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</si>
  <si>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</si>
  <si>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</si>
  <si>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</si>
  <si>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</si>
  <si>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</si>
  <si>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</si>
  <si>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</si>
  <si>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</si>
  <si>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</si>
  <si>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</si>
  <si>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</si>
  <si>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</si>
  <si>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</si>
  <si>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</si>
  <si>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</si>
  <si>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</si>
  <si>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</si>
  <si>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</si>
  <si>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</si>
  <si>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</si>
  <si>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</si>
  <si>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</si>
  <si>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</si>
  <si>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</si>
  <si>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</si>
  <si>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</si>
  <si>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</si>
  <si>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</si>
  <si>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</si>
  <si>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</si>
  <si>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</si>
  <si>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</si>
  <si>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</si>
  <si>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</si>
  <si>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</si>
  <si>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</si>
  <si>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</si>
  <si>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</si>
  <si>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</si>
  <si>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</si>
  <si>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</si>
  <si>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</si>
  <si>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</si>
  <si>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</si>
  <si>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</si>
  <si>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</si>
  <si>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</si>
  <si>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</si>
  <si>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</si>
  <si>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</si>
  <si>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</si>
  <si>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</si>
  <si>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</si>
  <si>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</si>
  <si>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</si>
  <si>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</si>
  <si>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</si>
  <si>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</si>
  <si>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</si>
  <si>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</si>
  <si>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</si>
  <si>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</si>
  <si>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</si>
  <si>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</si>
  <si>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</si>
  <si>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</si>
  <si>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</si>
  <si>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</si>
  <si>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</si>
  <si>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</si>
  <si>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</si>
  <si>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</si>
  <si>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</si>
  <si>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</si>
  <si>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</si>
  <si>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</si>
  <si>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</si>
  <si>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</si>
  <si>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</si>
  <si>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</si>
  <si>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</si>
  <si>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</si>
  <si>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</si>
  <si>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</si>
  <si>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</si>
  <si>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</si>
  <si>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</si>
  <si>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</si>
  <si>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</si>
  <si>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</si>
  <si>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</si>
  <si>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</si>
  <si>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</si>
  <si>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</si>
  <si>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</si>
  <si>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</si>
  <si>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</si>
  <si>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</si>
  <si>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</si>
  <si>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</si>
  <si>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</si>
  <si>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</si>
  <si>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</si>
  <si>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</si>
  <si>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</si>
  <si>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</si>
  <si>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</si>
  <si>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</si>
  <si>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</si>
  <si>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</si>
  <si>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</si>
  <si>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</si>
  <si>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</si>
  <si>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</si>
  <si>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</si>
  <si>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</si>
  <si>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</si>
  <si>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</si>
  <si>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</si>
  <si>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</si>
  <si>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</si>
  <si>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</si>
  <si>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</si>
  <si>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</si>
  <si>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</si>
  <si>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</si>
  <si>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</si>
  <si>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</si>
  <si>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</si>
  <si>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</si>
  <si>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</si>
  <si>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</si>
  <si>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</si>
  <si>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</si>
  <si>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</si>
  <si>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</si>
  <si>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</si>
  <si>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</si>
  <si>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</si>
  <si>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</si>
  <si>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</si>
  <si>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</si>
  <si>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</si>
  <si>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</si>
  <si>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</si>
  <si>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</si>
  <si>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</si>
  <si>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</si>
  <si>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</si>
  <si>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</si>
  <si>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</si>
  <si>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</si>
  <si>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</si>
  <si>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</si>
  <si>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</si>
  <si>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</si>
  <si>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</si>
  <si>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</si>
  <si>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</si>
  <si>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</si>
  <si>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</si>
  <si>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</si>
  <si>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</si>
  <si>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</si>
  <si>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</si>
  <si>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</si>
  <si>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</si>
  <si>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</si>
  <si>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</si>
  <si>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</si>
  <si>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</si>
  <si>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</si>
  <si>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</si>
  <si>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</si>
  <si>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</si>
  <si>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</si>
  <si>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</si>
  <si>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</si>
  <si>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</si>
  <si>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</si>
  <si>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</si>
  <si>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</si>
  <si>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</si>
  <si>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</si>
  <si>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</si>
  <si>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</si>
  <si>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</si>
  <si>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</si>
  <si>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</si>
  <si>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</si>
  <si>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</si>
  <si>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</si>
  <si>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</si>
  <si>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</si>
  <si>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</si>
  <si>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</si>
  <si>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</si>
  <si>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</si>
  <si>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</si>
  <si>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</si>
  <si>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</si>
  <si>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</si>
  <si>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</si>
  <si>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</si>
  <si>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</si>
  <si>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</si>
  <si>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</si>
  <si>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</si>
  <si>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</si>
  <si>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</si>
  <si>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</si>
  <si>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</si>
  <si>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</si>
  <si>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</si>
  <si>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</si>
  <si>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</si>
  <si>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</si>
  <si>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</si>
  <si>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</si>
  <si>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</si>
  <si>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</si>
  <si>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</si>
  <si>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</si>
  <si>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</si>
  <si>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</si>
  <si>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</si>
  <si>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</si>
  <si>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</si>
  <si>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</si>
  <si>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</si>
  <si>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</si>
  <si>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</si>
  <si>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</si>
  <si>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</si>
  <si>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</si>
  <si>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</si>
  <si>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</si>
  <si>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</si>
  <si>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</si>
  <si>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</si>
  <si>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</si>
  <si>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</si>
  <si>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</si>
  <si>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</si>
  <si>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</si>
  <si>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</si>
  <si>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</si>
  <si>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</si>
  <si>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</si>
  <si>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</si>
  <si>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</si>
  <si>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</si>
  <si>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</si>
  <si>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</si>
  <si>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</si>
  <si>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</si>
  <si>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</si>
  <si>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</si>
  <si>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</si>
  <si>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</si>
  <si>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</si>
  <si>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</si>
  <si>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</si>
  <si>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</si>
  <si>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</si>
  <si>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</si>
  <si>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</si>
  <si>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</si>
  <si>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</si>
  <si>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</si>
  <si>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</si>
  <si>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</si>
  <si>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</si>
  <si>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</si>
  <si>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</si>
  <si>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</si>
  <si>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</si>
  <si>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</si>
  <si>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</si>
  <si>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</si>
  <si>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</si>
  <si>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</si>
  <si>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</si>
  <si>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</si>
  <si>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</si>
  <si>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</si>
  <si>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</si>
  <si>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</si>
  <si>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</si>
  <si>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</si>
  <si>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</si>
  <si>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</si>
  <si>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</si>
  <si>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</si>
  <si>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</si>
  <si>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</si>
  <si>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</si>
  <si>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</si>
  <si>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</si>
  <si>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</si>
  <si>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</si>
  <si>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</si>
  <si>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</si>
  <si>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</si>
  <si>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</si>
  <si>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</si>
  <si>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</si>
  <si>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</si>
  <si>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</si>
  <si>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</si>
  <si>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</si>
  <si>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</si>
  <si>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</si>
  <si>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</si>
  <si>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</si>
  <si>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</si>
  <si>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</si>
  <si>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</si>
  <si>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</si>
  <si>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</si>
  <si>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</si>
  <si>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</si>
  <si>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</si>
  <si>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</si>
  <si>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</si>
  <si>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</si>
  <si>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</si>
  <si>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</si>
  <si>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</si>
  <si>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</si>
  <si>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</si>
  <si>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</si>
  <si>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</si>
  <si>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</si>
  <si>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</si>
  <si>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</si>
  <si>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</si>
  <si>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</si>
  <si>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</si>
  <si>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</si>
  <si>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</si>
  <si>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</si>
  <si>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</si>
  <si>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</si>
  <si>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</si>
  <si>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</si>
  <si>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</si>
  <si>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</si>
  <si>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</si>
  <si>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</si>
  <si>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</si>
  <si>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</si>
  <si>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</si>
  <si>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</si>
  <si>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</si>
  <si>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</si>
  <si>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</si>
  <si>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</si>
  <si>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</si>
  <si>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</si>
  <si>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</si>
  <si>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</si>
  <si>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</si>
  <si>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</si>
  <si>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</si>
  <si>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</si>
  <si>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</si>
  <si>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</si>
  <si>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</si>
  <si>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</si>
  <si>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</si>
  <si>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</si>
  <si>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</si>
  <si>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</si>
  <si>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</si>
  <si>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</si>
  <si>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</si>
  <si>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</si>
  <si>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</si>
  <si>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</si>
  <si>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</si>
  <si>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</si>
  <si>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</si>
  <si>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</si>
  <si>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</si>
  <si>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</si>
  <si>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</si>
  <si>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</si>
  <si>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</si>
  <si>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</si>
  <si>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</si>
  <si>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</si>
  <si>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</si>
  <si>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</si>
  <si>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</si>
  <si>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</si>
  <si>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</si>
  <si>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</si>
  <si>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</si>
  <si>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</si>
  <si>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</si>
  <si>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</si>
  <si>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</si>
  <si>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</si>
  <si>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</si>
  <si>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</si>
  <si>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</si>
  <si>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</si>
  <si>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</si>
  <si>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</si>
  <si>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</si>
  <si>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</si>
  <si>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</si>
  <si>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</si>
  <si>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</si>
  <si>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</si>
  <si>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</si>
  <si>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</si>
  <si>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</si>
  <si>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</si>
  <si>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</si>
  <si>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</si>
  <si>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</si>
  <si>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</si>
  <si>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</si>
  <si>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</si>
  <si>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</si>
  <si>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</si>
  <si>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</si>
  <si>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</si>
  <si>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</si>
  <si>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</si>
  <si>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</si>
  <si>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</si>
  <si>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</si>
  <si>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</si>
  <si>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</si>
  <si>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</si>
  <si>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</si>
  <si>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</si>
  <si>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</si>
  <si>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</si>
  <si>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</si>
  <si>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</si>
  <si>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</si>
  <si>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</si>
  <si>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</si>
  <si>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</si>
  <si>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</si>
  <si>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</si>
  <si>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</si>
  <si>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</si>
  <si>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</si>
  <si>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</si>
  <si>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</si>
  <si>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</si>
  <si>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</si>
  <si>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</si>
  <si>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</si>
  <si>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</si>
  <si>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</si>
  <si>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</si>
  <si>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</si>
  <si>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</si>
  <si>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</si>
  <si>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</si>
  <si>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</si>
  <si>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</si>
  <si>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</si>
  <si>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</si>
  <si>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</si>
  <si>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</si>
  <si>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</si>
  <si>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</si>
  <si>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</si>
  <si>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</si>
  <si>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</si>
  <si>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</si>
  <si>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</si>
  <si>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</si>
  <si>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</si>
  <si>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</si>
  <si>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</si>
  <si>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</si>
  <si>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</si>
  <si>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</si>
  <si>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</si>
  <si>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</si>
  <si>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</si>
  <si>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</si>
  <si>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</si>
  <si>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</si>
  <si>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</si>
  <si>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</si>
  <si>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</si>
  <si>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</si>
  <si>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</si>
  <si>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</si>
  <si>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</si>
  <si>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</si>
  <si>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</si>
  <si>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</si>
  <si>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</si>
  <si>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</si>
  <si>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</si>
  <si>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</si>
  <si>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</si>
  <si>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</si>
  <si>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</si>
  <si>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</si>
  <si>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</si>
  <si>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</si>
  <si>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</si>
  <si>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</si>
  <si>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</si>
  <si>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</si>
  <si>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</si>
  <si>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</si>
  <si>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</si>
  <si>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</si>
  <si>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</si>
  <si>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</si>
  <si>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</si>
  <si>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</si>
  <si>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</si>
  <si>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</si>
  <si>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</si>
  <si>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</si>
  <si>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</si>
  <si>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</si>
  <si>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</si>
  <si>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</si>
  <si>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</si>
  <si>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</si>
  <si>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</si>
  <si>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</si>
  <si>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</si>
  <si>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</si>
  <si>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</si>
  <si>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</si>
  <si>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</si>
  <si>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</si>
  <si>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</si>
  <si>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</si>
  <si>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</si>
  <si>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</si>
  <si>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</si>
  <si>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</si>
  <si>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</si>
  <si>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</si>
  <si>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</si>
  <si>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</si>
  <si>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</si>
  <si>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</si>
  <si>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</si>
  <si>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</si>
  <si>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</si>
  <si>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</si>
  <si>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</si>
  <si>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</si>
  <si>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</si>
  <si>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</si>
  <si>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</si>
  <si>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</si>
  <si>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</si>
  <si>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</si>
  <si>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</si>
  <si>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</si>
  <si>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</si>
  <si>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</si>
  <si>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</si>
  <si>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</si>
  <si>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</si>
  <si>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</si>
  <si>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</si>
  <si>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</si>
  <si>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</si>
  <si>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</si>
  <si>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</si>
  <si>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</si>
  <si>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</si>
  <si>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</si>
  <si>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</si>
  <si>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</si>
  <si>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</si>
  <si>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</si>
  <si>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</si>
  <si>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</si>
  <si>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</si>
  <si>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</si>
  <si>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</si>
  <si>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</si>
  <si>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</si>
  <si>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</si>
  <si>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</si>
  <si>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</si>
  <si>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</si>
  <si>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</si>
  <si>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</si>
  <si>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</si>
  <si>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</si>
  <si>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</si>
  <si>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</si>
  <si>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</si>
  <si>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</si>
  <si>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</si>
  <si>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</si>
  <si>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</si>
  <si>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</si>
  <si>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</si>
  <si>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</si>
  <si>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</si>
  <si>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</si>
  <si>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</si>
  <si>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</si>
  <si>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</si>
  <si>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</si>
  <si>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</si>
  <si>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</si>
  <si>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</si>
  <si>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</si>
  <si>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</si>
  <si>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</si>
  <si>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</si>
  <si>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</si>
  <si>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</si>
  <si>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</si>
  <si>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</si>
  <si>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</si>
  <si>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</si>
  <si>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</si>
  <si>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</si>
  <si>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</si>
  <si>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</si>
  <si>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</si>
  <si>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</si>
  <si>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</si>
  <si>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</si>
  <si>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</si>
  <si>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</si>
  <si>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</si>
  <si>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</si>
  <si>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</si>
  <si>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</si>
  <si>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</si>
  <si>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</si>
  <si>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</si>
  <si>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</si>
  <si>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</si>
  <si>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</si>
  <si>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</si>
  <si>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</si>
  <si>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</si>
  <si>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</si>
  <si>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</si>
  <si>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</si>
  <si>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</si>
  <si>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</si>
  <si>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</si>
  <si>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</si>
  <si>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</si>
  <si>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</si>
  <si>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</si>
  <si>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</si>
  <si>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</si>
  <si>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</si>
  <si>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</si>
  <si>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</si>
  <si>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</si>
  <si>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</si>
  <si>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</si>
  <si>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</si>
  <si>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</si>
  <si>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</si>
  <si>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</si>
  <si>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</si>
  <si>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</si>
  <si>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</si>
  <si>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</si>
  <si>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</si>
  <si>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</si>
  <si>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</si>
  <si>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</si>
  <si>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</si>
  <si>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</si>
  <si>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</si>
  <si>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</si>
  <si>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</si>
  <si>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</si>
  <si>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</si>
  <si>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</si>
  <si>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</si>
  <si>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</si>
  <si>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</si>
  <si>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</si>
  <si>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</si>
  <si>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</si>
  <si>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</si>
  <si>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</si>
  <si>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</si>
  <si>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</si>
  <si>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</si>
  <si>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</si>
  <si>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</si>
  <si>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</si>
  <si>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</si>
  <si>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</si>
  <si>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</si>
  <si>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</si>
  <si>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</si>
  <si>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</si>
  <si>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</si>
  <si>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</si>
  <si>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</si>
  <si>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</si>
  <si>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</si>
  <si>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</si>
  <si>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</si>
  <si>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</si>
  <si>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</si>
  <si>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</si>
  <si>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</si>
  <si>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</si>
  <si>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</si>
  <si>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</si>
  <si>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</si>
  <si>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</si>
  <si>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</si>
  <si>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</si>
  <si>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</si>
  <si>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</si>
  <si>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</si>
  <si>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</si>
  <si>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</si>
  <si>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</si>
  <si>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</si>
  <si>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</si>
  <si>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</si>
  <si>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</si>
  <si>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</si>
  <si>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</si>
  <si>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</si>
  <si>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</si>
  <si>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</si>
  <si>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</si>
  <si>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</si>
  <si>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</si>
  <si>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</si>
  <si>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</si>
  <si>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</si>
  <si>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</si>
  <si>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</si>
  <si>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</si>
  <si>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</si>
  <si>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</si>
  <si>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</si>
  <si>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</si>
  <si>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</si>
  <si>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</si>
  <si>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</si>
  <si>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</si>
  <si>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</si>
  <si>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</si>
  <si>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</si>
  <si>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</si>
  <si>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</si>
  <si>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</si>
  <si>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</si>
  <si>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</si>
  <si>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</si>
  <si>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</si>
  <si>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</si>
  <si>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</si>
  <si>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</si>
  <si>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</si>
  <si>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</si>
  <si>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</si>
  <si>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</si>
  <si>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</si>
  <si>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</si>
  <si>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</si>
  <si>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</si>
  <si>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</si>
  <si>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</si>
  <si>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</si>
  <si>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</si>
  <si>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</si>
  <si>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</si>
  <si>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</si>
  <si>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</si>
  <si>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</si>
  <si>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</si>
  <si>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</si>
  <si>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</si>
  <si>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</si>
  <si>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</si>
  <si>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</si>
  <si>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</si>
  <si>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</si>
  <si>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</si>
  <si>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</si>
  <si>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</si>
  <si>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</si>
  <si>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</si>
  <si>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</si>
  <si>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</si>
  <si>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</si>
  <si>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</si>
  <si>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</si>
  <si>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</si>
  <si>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</si>
  <si>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</si>
  <si>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</si>
  <si>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</si>
  <si>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</si>
  <si>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</si>
  <si>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</si>
  <si>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</si>
  <si>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</si>
  <si>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</si>
  <si>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</si>
  <si>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</si>
  <si>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</si>
  <si>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</si>
  <si>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</si>
  <si>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</si>
  <si>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</si>
  <si>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</si>
  <si>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</si>
  <si>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</si>
  <si>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</si>
  <si>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</si>
  <si>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</si>
  <si>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</si>
  <si>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</si>
  <si>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</si>
  <si>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</si>
  <si>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</si>
  <si>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</si>
  <si>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</si>
  <si>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</si>
  <si>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</si>
  <si>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</si>
  <si>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</si>
  <si>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</si>
  <si>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</si>
  <si>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</si>
  <si>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</si>
  <si>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</si>
  <si>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</si>
  <si>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</si>
  <si>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</si>
  <si>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</si>
  <si>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</si>
  <si>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</si>
  <si>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</si>
  <si>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</si>
  <si>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</si>
  <si>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</si>
  <si>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</si>
  <si>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</si>
  <si>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</si>
  <si>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</si>
  <si>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</si>
  <si>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</si>
  <si>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</si>
  <si>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</si>
  <si>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</si>
  <si>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</si>
  <si>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</si>
  <si>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</si>
  <si>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</si>
  <si>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</si>
  <si>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</si>
  <si>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</si>
  <si>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</si>
  <si>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</si>
  <si>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</si>
  <si>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</si>
  <si>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</si>
  <si>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</si>
  <si>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</si>
  <si>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</si>
  <si>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</si>
  <si>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</si>
  <si>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</si>
  <si>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</si>
  <si>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</si>
  <si>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</si>
  <si>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</si>
  <si>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</si>
  <si>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</si>
  <si>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</si>
  <si>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</si>
  <si>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</si>
  <si>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</si>
  <si>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</si>
  <si>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</si>
  <si>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</si>
  <si>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</si>
  <si>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</si>
  <si>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</si>
  <si>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</si>
  <si>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</si>
  <si>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</si>
  <si>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</si>
  <si>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</si>
  <si>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</si>
  <si>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</si>
  <si>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</si>
  <si>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</si>
  <si>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</si>
  <si>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</si>
  <si>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</si>
  <si>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</si>
  <si>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</si>
  <si>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</si>
  <si>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</si>
  <si>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</si>
  <si>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</si>
  <si>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</si>
  <si>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</si>
  <si>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</si>
  <si>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</si>
  <si>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</si>
  <si>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</si>
  <si>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</si>
  <si>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</si>
  <si>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</si>
  <si>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</si>
  <si>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</si>
  <si>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</si>
  <si>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</si>
  <si>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</si>
  <si>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</si>
  <si>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</si>
  <si>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</si>
  <si>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</si>
  <si>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</si>
  <si>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</si>
  <si>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</si>
  <si>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</si>
  <si>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</si>
  <si>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</si>
  <si>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</si>
  <si>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</si>
  <si>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</si>
  <si>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</si>
  <si>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</si>
  <si>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</si>
  <si>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</si>
  <si>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</si>
  <si>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</si>
  <si>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</si>
  <si>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</si>
  <si>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</si>
  <si>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</si>
  <si>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</si>
  <si>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</si>
  <si>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</si>
  <si>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</si>
  <si>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</si>
  <si>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</si>
  <si>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</si>
  <si>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</si>
  <si>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</si>
  <si>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</si>
  <si>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</si>
  <si>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</si>
  <si>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</si>
  <si>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</si>
  <si>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</si>
  <si>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</si>
  <si>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</si>
  <si>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</si>
  <si>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</si>
  <si>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</si>
  <si>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</si>
  <si>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</si>
  <si>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</si>
  <si>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</si>
  <si>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</si>
  <si>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</si>
  <si>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</si>
  <si>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</si>
  <si>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</si>
  <si>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</si>
  <si>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</si>
  <si>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</si>
  <si>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</si>
  <si>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</si>
  <si>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</si>
  <si>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</si>
  <si>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</si>
  <si>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</si>
  <si>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</si>
  <si>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</si>
  <si>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</si>
  <si>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</si>
  <si>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</si>
  <si>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</si>
  <si>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</si>
  <si>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</si>
  <si>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</si>
  <si>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</si>
  <si>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</si>
  <si>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</si>
  <si>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</si>
  <si>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</si>
  <si>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</si>
  <si>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</si>
  <si>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</si>
  <si>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</si>
  <si>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</si>
  <si>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</si>
  <si>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</si>
  <si>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</si>
  <si>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</si>
  <si>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</si>
  <si>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</si>
  <si>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</si>
  <si>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</si>
  <si>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</si>
  <si>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</si>
  <si>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</si>
  <si>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</si>
  <si>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</si>
  <si>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</si>
  <si>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</si>
  <si>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</si>
  <si>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</si>
  <si>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</si>
  <si>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</si>
  <si>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</si>
  <si>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</si>
  <si>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</si>
  <si>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</si>
  <si>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</si>
  <si>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</si>
  <si>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</si>
  <si>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</si>
  <si>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</si>
  <si>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</si>
  <si>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</si>
  <si>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</si>
  <si>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</si>
  <si>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</si>
  <si>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</si>
  <si>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</si>
  <si>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</si>
  <si>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</si>
  <si>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</si>
  <si>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</si>
  <si>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</si>
  <si>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</si>
  <si>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</si>
  <si>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</si>
  <si>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</si>
  <si>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</si>
  <si>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</si>
  <si>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</si>
  <si>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</si>
  <si>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</si>
  <si>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</si>
  <si>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</si>
  <si>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</si>
  <si>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</si>
  <si>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</si>
  <si>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</si>
  <si>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</si>
  <si>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</si>
  <si>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</si>
  <si>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</si>
  <si>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</si>
  <si>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</si>
  <si>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</si>
  <si>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</si>
  <si>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</si>
  <si>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</si>
  <si>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</si>
  <si>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</si>
  <si>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</si>
  <si>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</si>
  <si>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</si>
  <si>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</si>
  <si>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</si>
  <si>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</si>
  <si>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</si>
  <si>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</si>
  <si>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</si>
  <si>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</si>
  <si>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</si>
  <si>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</si>
  <si>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</si>
  <si>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</si>
  <si>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</si>
  <si>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</si>
  <si>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</si>
  <si>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</si>
  <si>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</si>
  <si>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</si>
  <si>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</si>
  <si>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</si>
  <si>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</si>
  <si>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</si>
  <si>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</si>
  <si>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</si>
  <si>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</si>
  <si>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</si>
  <si>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</si>
  <si>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</si>
  <si>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</si>
  <si>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</si>
  <si>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</si>
  <si>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</si>
  <si>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</si>
  <si>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</si>
  <si>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</si>
  <si>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</si>
  <si>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</si>
  <si>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</si>
  <si>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</si>
  <si>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</si>
  <si>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</si>
  <si>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</si>
  <si>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</si>
  <si>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</si>
  <si>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</si>
  <si>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</si>
  <si>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</si>
  <si>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</si>
  <si>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</si>
  <si>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</si>
  <si>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</si>
  <si>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</si>
  <si>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</si>
  <si>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</si>
  <si>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</si>
  <si>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</si>
  <si>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</si>
  <si>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</si>
  <si>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</si>
  <si>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</si>
  <si>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</si>
  <si>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</si>
  <si>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</si>
  <si>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</si>
  <si>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</si>
  <si>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</si>
  <si>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</si>
  <si>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</si>
  <si>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</si>
  <si>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</si>
  <si>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</si>
  <si>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</si>
  <si>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</si>
  <si>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</si>
  <si>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</si>
  <si>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</si>
  <si>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</si>
  <si>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</si>
  <si>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</si>
  <si>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</si>
  <si>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</si>
  <si>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</si>
  <si>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</si>
  <si>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</si>
  <si>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</si>
  <si>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</si>
  <si>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</si>
  <si>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</si>
  <si>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</si>
  <si>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</si>
  <si>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</si>
  <si>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</si>
  <si>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</si>
  <si>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</si>
  <si>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</si>
  <si>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</si>
  <si>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</si>
  <si>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</si>
  <si>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</si>
  <si>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</si>
  <si>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</si>
  <si>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</si>
  <si>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</si>
  <si>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</si>
  <si>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</si>
  <si>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</si>
  <si>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</si>
  <si>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</si>
  <si>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</si>
  <si>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</si>
  <si>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</si>
  <si>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</si>
  <si>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</si>
  <si>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</si>
  <si>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</si>
  <si>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</si>
  <si>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</si>
  <si>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</si>
  <si>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</si>
  <si>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</si>
  <si>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</si>
  <si>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</si>
  <si>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</si>
  <si>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</si>
  <si>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</si>
  <si>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</si>
  <si>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</si>
  <si>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</si>
  <si>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</si>
  <si>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</si>
  <si>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</si>
  <si>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</si>
  <si>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</si>
  <si>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</si>
  <si>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</si>
  <si>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</si>
  <si>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</si>
  <si>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</si>
  <si>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</si>
  <si>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</si>
  <si>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</si>
  <si>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</si>
  <si>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</si>
  <si>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</si>
  <si>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</si>
  <si>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</si>
  <si>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</si>
  <si>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</si>
  <si>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</si>
  <si>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</si>
  <si>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</si>
  <si>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</si>
  <si>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</si>
  <si>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</si>
  <si>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</si>
  <si>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</si>
  <si>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</si>
  <si>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</si>
  <si>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</si>
  <si>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</si>
  <si>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</si>
  <si>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</si>
  <si>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</si>
  <si>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</si>
  <si>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</si>
  <si>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</si>
  <si>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</si>
  <si>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</si>
  <si>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</si>
  <si>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</si>
  <si>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</si>
  <si>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</si>
  <si>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</si>
  <si>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</si>
  <si>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</si>
  <si>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</si>
  <si>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</si>
  <si>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</si>
  <si>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</si>
  <si>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</si>
  <si>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</si>
  <si>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</si>
  <si>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</si>
  <si>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</si>
  <si>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</si>
  <si>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</si>
  <si>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</si>
  <si>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</si>
  <si>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</si>
  <si>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</si>
  <si>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</si>
  <si>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</si>
  <si>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</si>
  <si>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</si>
  <si>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</si>
  <si>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</si>
  <si>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</si>
  <si>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</si>
  <si>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</si>
  <si>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</si>
  <si>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</si>
  <si>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</si>
  <si>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</si>
  <si>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</si>
  <si>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</si>
  <si>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</si>
  <si>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</si>
  <si>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</si>
  <si>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</si>
  <si>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</si>
  <si>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</si>
  <si>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</si>
  <si>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</si>
  <si>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</si>
  <si>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</si>
  <si>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</si>
  <si>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</si>
  <si>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</si>
  <si>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</si>
  <si>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</si>
  <si>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</si>
  <si>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</si>
  <si>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</si>
  <si>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</si>
  <si>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</si>
  <si>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</si>
  <si>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</si>
  <si>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</si>
  <si>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</si>
  <si>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</si>
  <si>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</si>
  <si>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</si>
  <si>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</si>
  <si>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</si>
  <si>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</si>
  <si>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</si>
  <si>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</si>
  <si>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</si>
  <si>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</si>
  <si>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</si>
  <si>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</si>
  <si>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</si>
  <si>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</si>
  <si>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</si>
  <si>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</si>
  <si>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</si>
  <si>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</si>
  <si>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</si>
  <si>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</si>
  <si>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</si>
  <si>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</si>
  <si>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</si>
  <si>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</si>
  <si>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</si>
  <si>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</si>
  <si>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</si>
  <si>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</si>
  <si>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</si>
  <si>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</si>
  <si>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</si>
  <si>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</si>
  <si>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</si>
  <si>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</si>
  <si>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</si>
  <si>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</si>
  <si>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</si>
  <si>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</si>
  <si>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</si>
  <si>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</si>
  <si>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</si>
  <si>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</si>
  <si>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</si>
  <si>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</si>
  <si>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</si>
  <si>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</si>
  <si>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</si>
  <si>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</si>
  <si>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</si>
  <si>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</si>
  <si>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</si>
  <si>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</si>
  <si>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</si>
  <si>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</si>
  <si>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</si>
  <si>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</si>
  <si>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</si>
  <si>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</si>
  <si>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</si>
  <si>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</si>
  <si>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</si>
  <si>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</si>
  <si>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</si>
  <si>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</si>
  <si>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</si>
  <si>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</si>
  <si>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</si>
  <si>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</si>
  <si>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</si>
  <si>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</si>
  <si>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</si>
  <si>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</si>
  <si>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</si>
  <si>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</si>
  <si>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</si>
  <si>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</si>
  <si>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</si>
  <si>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</si>
  <si>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</si>
  <si>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</si>
  <si>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</si>
  <si>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</si>
  <si>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</si>
  <si>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</si>
  <si>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</si>
  <si>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</si>
  <si>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</si>
  <si>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</si>
  <si>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</si>
  <si>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</si>
  <si>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</si>
  <si>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</si>
  <si>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</si>
  <si>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</si>
  <si>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</si>
  <si>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</si>
  <si>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</si>
  <si>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</si>
  <si>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</si>
  <si>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</si>
  <si>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</si>
  <si>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</si>
  <si>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</si>
  <si>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</si>
  <si>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</si>
  <si>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</si>
  <si>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</si>
  <si>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</si>
  <si>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</si>
  <si>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</si>
  <si>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</si>
  <si>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</si>
  <si>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</si>
  <si>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</si>
  <si>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</si>
  <si>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</si>
  <si>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</si>
  <si>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</si>
  <si>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</si>
  <si>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</si>
  <si>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</si>
  <si>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</si>
  <si>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</si>
  <si>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</si>
  <si>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</si>
  <si>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</si>
  <si>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</si>
  <si>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</si>
  <si>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</si>
  <si>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</si>
  <si>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</si>
  <si>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</si>
  <si>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</si>
  <si>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</si>
  <si>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</si>
  <si>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</si>
  <si>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</si>
  <si>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</si>
  <si>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</si>
  <si>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</si>
  <si>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</si>
  <si>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</si>
  <si>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</si>
  <si>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</si>
  <si>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</si>
  <si>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</si>
  <si>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</si>
  <si>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</si>
  <si>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</si>
  <si>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</si>
  <si>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</si>
  <si>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</si>
  <si>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</si>
  <si>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</si>
  <si>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</si>
  <si>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</si>
  <si>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</si>
  <si>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</si>
  <si>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</si>
  <si>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</si>
  <si>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</si>
  <si>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</si>
  <si>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</si>
  <si>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</si>
  <si>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</si>
  <si>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</si>
  <si>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</si>
  <si>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</si>
  <si>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</si>
  <si>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</si>
  <si>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</si>
  <si>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</si>
  <si>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</si>
  <si>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</si>
  <si>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</si>
  <si>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</si>
  <si>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</si>
  <si>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</si>
  <si>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</si>
  <si>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</si>
  <si>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</si>
  <si>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</si>
  <si>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</si>
  <si>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</si>
  <si>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</si>
  <si>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</si>
  <si>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</si>
  <si>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</si>
  <si>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</si>
  <si>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</si>
  <si>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</si>
  <si>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</si>
  <si>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</si>
  <si>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</si>
  <si>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</si>
  <si>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</si>
  <si>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</si>
  <si>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</si>
  <si>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</si>
  <si>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</si>
  <si>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</si>
  <si>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</si>
  <si>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</si>
  <si>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</si>
  <si>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</si>
  <si>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</si>
  <si>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</si>
  <si>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</si>
  <si>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</si>
  <si>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</si>
  <si>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</si>
  <si>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</si>
  <si>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</si>
  <si>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</si>
  <si>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</si>
  <si>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</si>
  <si>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</si>
  <si>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</si>
  <si>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</si>
  <si>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</si>
  <si>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</si>
  <si>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</si>
  <si>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</si>
  <si>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</si>
  <si>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</si>
  <si>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</si>
  <si>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</si>
  <si>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</si>
  <si>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</si>
  <si>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</si>
  <si>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</si>
  <si>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</si>
  <si>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</si>
  <si>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</si>
  <si>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</si>
  <si>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</si>
  <si>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</si>
  <si>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</si>
  <si>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</si>
  <si>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</si>
  <si>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</si>
  <si>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</si>
  <si>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</si>
  <si>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</si>
  <si>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</si>
  <si>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</si>
  <si>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</si>
  <si>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</si>
  <si>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</si>
  <si>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</si>
  <si>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</si>
  <si>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</si>
  <si>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</si>
  <si>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</si>
  <si>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</si>
  <si>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</si>
  <si>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</si>
  <si>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</si>
  <si>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</si>
  <si>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</si>
  <si>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</si>
  <si>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</si>
  <si>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</si>
  <si>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</si>
  <si>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</si>
  <si>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</si>
  <si>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</si>
  <si>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</si>
  <si>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</si>
  <si>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</si>
  <si>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</si>
  <si>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</si>
  <si>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</si>
  <si>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</si>
  <si>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</si>
  <si>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</si>
  <si>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</si>
  <si>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</si>
  <si>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</si>
  <si>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</si>
  <si>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</si>
  <si>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</si>
  <si>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</si>
  <si>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</si>
  <si>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</si>
  <si>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</si>
  <si>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</si>
  <si>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</si>
  <si>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</si>
  <si>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</si>
  <si>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</si>
  <si>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</si>
  <si>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</si>
  <si>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</si>
  <si>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</si>
  <si>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</si>
  <si>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</si>
  <si>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</si>
  <si>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</si>
  <si>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</si>
  <si>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</si>
  <si>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</si>
  <si>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</si>
  <si>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</si>
  <si>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</si>
  <si>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</si>
  <si>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</si>
  <si>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</si>
  <si>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</si>
  <si>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</si>
  <si>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</si>
  <si>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</si>
  <si>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</si>
  <si>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</si>
  <si>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</si>
  <si>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</si>
  <si>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</si>
  <si>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</si>
  <si>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</si>
  <si>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</si>
  <si>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</si>
  <si>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</si>
  <si>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</si>
  <si>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</si>
  <si>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</si>
  <si>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</si>
  <si>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</si>
  <si>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</si>
  <si>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</si>
  <si>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</si>
  <si>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</si>
  <si>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</si>
  <si>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</si>
  <si>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</si>
  <si>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</si>
  <si>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</si>
  <si>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</si>
  <si>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</si>
  <si>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</si>
  <si>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</si>
  <si>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</si>
  <si>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</si>
  <si>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</si>
  <si>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</si>
  <si>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</si>
  <si>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</si>
  <si>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</si>
  <si>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</si>
  <si>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</si>
  <si>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</si>
  <si>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</si>
  <si>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</si>
  <si>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</si>
  <si>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</si>
  <si>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</si>
  <si>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</si>
  <si>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</si>
  <si>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</si>
  <si>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</si>
  <si>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</si>
  <si>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</si>
  <si>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</si>
  <si>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</si>
  <si>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</si>
  <si>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</si>
  <si>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</si>
  <si>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</si>
  <si>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</si>
  <si>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</si>
  <si>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</si>
  <si>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</si>
  <si>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</si>
  <si>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</si>
  <si>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</si>
  <si>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</si>
  <si>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</si>
  <si>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</si>
  <si>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</si>
  <si>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</si>
  <si>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</si>
  <si>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</si>
  <si>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</si>
  <si>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</si>
  <si>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</si>
  <si>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</si>
  <si>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</si>
  <si>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</si>
  <si>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</si>
  <si>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</si>
  <si>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</si>
  <si>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</si>
  <si>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</si>
  <si>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</si>
  <si>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</si>
  <si>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</si>
  <si>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</si>
  <si>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</si>
  <si>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</si>
  <si>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</si>
  <si>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</si>
  <si>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</si>
  <si>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</si>
  <si>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</si>
  <si>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</si>
  <si>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</si>
  <si>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</si>
  <si>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</si>
  <si>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</si>
  <si>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</si>
  <si>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</si>
  <si>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</si>
  <si>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</si>
  <si>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</si>
  <si>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</si>
  <si>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</si>
  <si>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</si>
  <si>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</si>
  <si>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</si>
  <si>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</si>
  <si>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</si>
  <si>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</si>
  <si>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</si>
  <si>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</si>
  <si>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</si>
  <si>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</si>
  <si>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</si>
  <si>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</si>
  <si>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</si>
  <si>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</si>
  <si>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</si>
  <si>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</si>
  <si>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</si>
  <si>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</si>
  <si>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</si>
  <si>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</si>
  <si>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</si>
  <si>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</si>
  <si>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</si>
  <si>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</si>
  <si>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</si>
  <si>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</si>
  <si>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</si>
  <si>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</si>
  <si>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</si>
  <si>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</si>
  <si>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</si>
  <si>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</si>
  <si>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</si>
  <si>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</si>
  <si>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</si>
  <si>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</si>
  <si>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</si>
  <si>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</si>
  <si>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</si>
  <si>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</si>
  <si>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</si>
  <si>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</si>
  <si>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</si>
  <si>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</si>
  <si>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</si>
  <si>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</si>
  <si>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</si>
  <si>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</si>
  <si>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</si>
  <si>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</si>
  <si>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</si>
  <si>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</si>
  <si>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</si>
  <si>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</si>
  <si>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</si>
  <si>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</si>
  <si>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</si>
  <si>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</si>
  <si>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</si>
  <si>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</si>
  <si>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</si>
  <si>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</si>
  <si>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</si>
  <si>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</si>
  <si>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</si>
  <si>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</si>
  <si>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</si>
  <si>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</si>
  <si>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</si>
  <si>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</si>
  <si>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</si>
  <si>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</si>
  <si>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</si>
  <si>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</si>
  <si>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</si>
  <si>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</si>
  <si>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</si>
  <si>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</si>
  <si>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</si>
  <si>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</si>
  <si>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</si>
  <si>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</si>
  <si>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</si>
  <si>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</si>
  <si>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</si>
  <si>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</si>
  <si>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</si>
  <si>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</si>
  <si>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</si>
  <si>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</si>
  <si>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</si>
  <si>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</si>
  <si>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</si>
  <si>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</si>
  <si>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</si>
  <si>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</si>
  <si>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</si>
  <si>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</si>
  <si>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</si>
  <si>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</si>
  <si>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</si>
  <si>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</si>
  <si>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</si>
  <si>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</si>
  <si>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</si>
  <si>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</si>
  <si>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</si>
  <si>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</si>
  <si>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</si>
  <si>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</si>
  <si>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</si>
  <si>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</si>
  <si>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</si>
  <si>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</si>
  <si>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</si>
  <si>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</si>
  <si>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</si>
  <si>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</si>
  <si>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</si>
  <si>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</si>
  <si>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</si>
  <si>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</si>
  <si>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</si>
  <si>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</si>
  <si>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</si>
  <si>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</si>
  <si>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</si>
  <si>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</si>
  <si>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</si>
  <si>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</si>
  <si>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</si>
  <si>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</si>
  <si>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</si>
  <si>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</si>
  <si>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</si>
  <si>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</si>
  <si>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</si>
  <si>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</si>
  <si>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</si>
  <si>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</si>
  <si>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</si>
  <si>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</si>
  <si>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</si>
  <si>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</si>
  <si>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</si>
  <si>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</si>
  <si>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</si>
  <si>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</si>
  <si>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</si>
  <si>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</si>
  <si>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</si>
  <si>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</si>
  <si>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</si>
  <si>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</si>
  <si>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</si>
  <si>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</si>
  <si>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</si>
  <si>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</si>
  <si>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</si>
  <si>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</si>
  <si>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</si>
  <si>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</si>
  <si>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</si>
  <si>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</si>
  <si>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</si>
  <si>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</si>
  <si>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</si>
  <si>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</si>
  <si>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</si>
  <si>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</si>
  <si>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</si>
  <si>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</si>
  <si>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</si>
  <si>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</si>
  <si>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</si>
  <si>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</si>
  <si>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</si>
  <si>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</si>
  <si>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</si>
  <si>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</si>
  <si>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</si>
  <si>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</si>
  <si>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</si>
  <si>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</si>
  <si>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</si>
  <si>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</si>
  <si>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</si>
  <si>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</si>
  <si>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</si>
  <si>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</si>
  <si>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</si>
  <si>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</si>
  <si>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</si>
  <si>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</si>
  <si>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</si>
  <si>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</si>
  <si>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</si>
  <si>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</si>
  <si>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</si>
  <si>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</si>
  <si>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</si>
  <si>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</si>
  <si>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</si>
  <si>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</si>
  <si>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</si>
  <si>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</si>
  <si>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</si>
  <si>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</si>
  <si>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</si>
  <si>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</si>
  <si>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</si>
  <si>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</si>
  <si>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</si>
  <si>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</si>
  <si>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</si>
  <si>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</si>
  <si>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</si>
  <si>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</si>
  <si>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</si>
  <si>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</si>
  <si>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</si>
  <si>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</si>
  <si>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</si>
  <si>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</si>
  <si>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</si>
  <si>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</si>
  <si>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</si>
  <si>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</si>
  <si>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</si>
  <si>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</si>
  <si>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</si>
  <si>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</si>
  <si>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</si>
  <si>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</si>
  <si>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</si>
  <si>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</si>
  <si>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</si>
  <si>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</si>
  <si>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</si>
  <si>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</si>
  <si>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</si>
  <si>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</si>
  <si>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</si>
  <si>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</si>
  <si>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</si>
  <si>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</si>
  <si>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</si>
  <si>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</si>
  <si>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</si>
  <si>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</si>
  <si>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</si>
  <si>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</si>
  <si>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</si>
  <si>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</si>
  <si>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</si>
  <si>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</si>
  <si>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</si>
  <si>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</si>
  <si>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</si>
  <si>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</si>
  <si>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</si>
  <si>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</si>
  <si>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</si>
  <si>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</si>
  <si>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</si>
  <si>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</si>
  <si>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</si>
  <si>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</si>
  <si>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</si>
  <si>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</si>
  <si>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</si>
  <si>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</si>
  <si>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</si>
  <si>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</si>
  <si>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</si>
  <si>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</si>
  <si>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</si>
  <si>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</si>
  <si>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</si>
  <si>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</si>
  <si>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</si>
  <si>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</si>
  <si>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</si>
  <si>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</si>
  <si>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</si>
  <si>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</si>
  <si>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</si>
  <si>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</si>
  <si>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</si>
  <si>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</si>
  <si>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</si>
  <si>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</si>
  <si>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</si>
  <si>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</si>
  <si>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</si>
  <si>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</si>
  <si>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</si>
  <si>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</si>
  <si>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</si>
  <si>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</si>
  <si>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</si>
  <si>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</si>
  <si>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</si>
  <si>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</si>
  <si>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</si>
  <si>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</si>
  <si>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</si>
  <si>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</si>
  <si>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</si>
  <si>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</si>
  <si>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</si>
  <si>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</si>
  <si>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</si>
  <si>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</si>
  <si>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</si>
  <si>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</si>
  <si>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</si>
  <si>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</si>
  <si>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</si>
  <si>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</si>
  <si>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</si>
  <si>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</si>
  <si>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</si>
  <si>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</si>
  <si>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</si>
  <si>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</si>
  <si>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</si>
  <si>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</si>
  <si>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</si>
  <si>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</si>
  <si>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</si>
  <si>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</si>
  <si>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</si>
  <si>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</si>
  <si>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</si>
  <si>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</si>
  <si>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</si>
  <si>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</si>
  <si>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</si>
  <si>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</si>
  <si>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</si>
  <si>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</si>
  <si>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</si>
  <si>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</si>
  <si>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</si>
  <si>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</si>
  <si>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</si>
  <si>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</si>
  <si>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</si>
  <si>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</si>
  <si>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</si>
  <si>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</si>
  <si>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</si>
  <si>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</si>
  <si>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</si>
  <si>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</si>
  <si>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</si>
  <si>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</si>
  <si>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</si>
  <si>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</si>
  <si>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</si>
  <si>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</si>
  <si>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</si>
  <si>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</si>
  <si>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</si>
  <si>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</si>
  <si>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</si>
  <si>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</si>
  <si>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</si>
  <si>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</si>
  <si>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</si>
  <si>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</si>
  <si>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</si>
  <si>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</si>
  <si>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</si>
  <si>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</si>
  <si>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</si>
  <si>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</si>
  <si>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</si>
  <si>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</si>
  <si>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</si>
  <si>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</si>
  <si>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</si>
  <si>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</si>
  <si>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</si>
  <si>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</si>
  <si>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</si>
  <si>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</si>
  <si>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</si>
  <si>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</si>
  <si>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</si>
  <si>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</si>
  <si>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</si>
  <si>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</si>
  <si>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</si>
  <si>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</si>
  <si>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</si>
  <si>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</si>
  <si>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</si>
  <si>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</si>
  <si>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</si>
  <si>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</si>
  <si>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</si>
  <si>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</si>
  <si>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</si>
  <si>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</si>
  <si>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</si>
  <si>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</si>
  <si>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</si>
  <si>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</si>
  <si>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</si>
  <si>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</si>
  <si>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</si>
  <si>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</si>
  <si>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</si>
  <si>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</si>
  <si>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</si>
  <si>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</si>
  <si>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</si>
  <si>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</si>
  <si>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</si>
  <si>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</si>
  <si>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</si>
  <si>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</si>
  <si>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</si>
  <si>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</si>
  <si>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</si>
  <si>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</si>
  <si>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</si>
  <si>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</si>
  <si>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</si>
  <si>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</si>
  <si>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</si>
  <si>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</si>
  <si>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</si>
  <si>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</si>
  <si>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</si>
  <si>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</si>
  <si>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</si>
  <si>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</si>
  <si>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</si>
  <si>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</si>
  <si>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</si>
  <si>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</si>
  <si>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</si>
  <si>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</si>
  <si>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</si>
  <si>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</si>
  <si>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</si>
  <si>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</si>
  <si>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</si>
  <si>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</si>
  <si>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</si>
  <si>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</si>
  <si>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</si>
  <si>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</si>
  <si>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</si>
  <si>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</si>
  <si>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</si>
  <si>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</si>
  <si>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</si>
  <si>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</si>
  <si>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</si>
  <si>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</si>
  <si>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</si>
  <si>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</si>
  <si>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</si>
  <si>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</si>
  <si>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</si>
  <si>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</si>
  <si>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</si>
  <si>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</si>
  <si>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</si>
  <si>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</si>
  <si>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</si>
  <si>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</si>
  <si>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</si>
  <si>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</si>
  <si>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</si>
  <si>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</si>
  <si>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</si>
  <si>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</si>
  <si>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</si>
  <si>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</si>
  <si>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</si>
  <si>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</si>
  <si>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</si>
  <si>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</si>
  <si>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</si>
  <si>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</si>
  <si>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</si>
  <si>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</si>
  <si>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</si>
  <si>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</si>
  <si>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</si>
  <si>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</si>
  <si>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</si>
  <si>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</si>
  <si>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</si>
  <si>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</si>
  <si>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</si>
  <si>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</si>
  <si>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</si>
  <si>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</si>
  <si>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</si>
  <si>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</si>
  <si>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</si>
  <si>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</si>
  <si>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</si>
  <si>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</si>
  <si>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</si>
  <si>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</si>
  <si>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</si>
  <si>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</si>
  <si>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</si>
  <si>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</si>
  <si>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</si>
  <si>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</si>
  <si>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</si>
  <si>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</si>
  <si>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</si>
  <si>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</si>
  <si>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</si>
  <si>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</si>
  <si>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</si>
  <si>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</si>
  <si>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</si>
  <si>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</si>
  <si>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</si>
  <si>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</si>
  <si>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</si>
  <si>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</si>
  <si>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</si>
  <si>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</si>
  <si>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</si>
  <si>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</si>
  <si>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</si>
  <si>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</si>
  <si>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</si>
  <si>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</si>
  <si>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</si>
  <si>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</si>
  <si>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</si>
  <si>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</si>
  <si>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</si>
  <si>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</si>
  <si>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</si>
  <si>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</si>
  <si>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</si>
  <si>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</si>
  <si>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</si>
  <si>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</si>
  <si>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</si>
  <si>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</si>
  <si>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</si>
  <si>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</si>
  <si>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</si>
  <si>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</si>
  <si>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</si>
  <si>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</si>
  <si>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</si>
  <si>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</si>
  <si>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</si>
  <si>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</si>
  <si>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</si>
  <si>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</si>
  <si>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</si>
  <si>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</si>
  <si>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</si>
  <si>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</si>
  <si>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</si>
  <si>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</si>
  <si>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</si>
  <si>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</si>
  <si>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</si>
  <si>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</si>
  <si>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</si>
  <si>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</si>
  <si>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</si>
  <si>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</si>
  <si>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</si>
  <si>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</si>
  <si>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</si>
  <si>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</si>
  <si>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</si>
  <si>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</si>
  <si>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</si>
  <si>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</si>
  <si>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</si>
  <si>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</si>
  <si>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</si>
  <si>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</si>
  <si>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</si>
  <si>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</si>
  <si>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</si>
  <si>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</si>
  <si>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</si>
  <si>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</si>
  <si>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</si>
  <si>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</si>
  <si>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</si>
  <si>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</si>
  <si>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</si>
  <si>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</si>
  <si>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</si>
  <si>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</si>
  <si>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</si>
  <si>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</si>
  <si>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</si>
  <si>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</si>
  <si>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</si>
  <si>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</si>
  <si>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</si>
  <si>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</si>
  <si>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</si>
  <si>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</si>
  <si>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</si>
  <si>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</si>
  <si>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</si>
  <si>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</si>
  <si>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</si>
  <si>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</si>
  <si>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</si>
  <si>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</si>
  <si>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</si>
  <si>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</si>
  <si>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</si>
  <si>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</si>
  <si>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</si>
  <si>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</si>
  <si>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</si>
  <si>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</si>
  <si>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</si>
  <si>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</si>
  <si>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</si>
  <si>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</si>
  <si>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</si>
  <si>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</si>
  <si>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</si>
  <si>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</si>
  <si>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</si>
  <si>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</si>
  <si>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</si>
  <si>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</si>
  <si>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</si>
  <si>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</si>
  <si>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</si>
  <si>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</si>
  <si>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</si>
  <si>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</si>
  <si>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</si>
  <si>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</si>
  <si>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</si>
  <si>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</si>
  <si>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</si>
  <si>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</si>
  <si>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</si>
  <si>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</si>
  <si>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</si>
  <si>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</si>
  <si>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</si>
  <si>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</si>
  <si>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</si>
  <si>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</si>
  <si>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</si>
  <si>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</si>
  <si>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</si>
  <si>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</si>
  <si>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</si>
  <si>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</si>
  <si>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</si>
  <si>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</si>
  <si>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</si>
  <si>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</si>
  <si>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</si>
  <si>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</si>
  <si>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</si>
  <si>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</si>
  <si>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</si>
  <si>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</si>
  <si>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</si>
  <si>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</si>
  <si>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</si>
  <si>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</si>
  <si>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</si>
  <si>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</si>
  <si>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</si>
  <si>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</si>
  <si>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</si>
  <si>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</si>
  <si>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</si>
  <si>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</si>
  <si>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</si>
  <si>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</si>
  <si>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</si>
  <si>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</si>
  <si>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</si>
  <si>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</si>
  <si>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</si>
  <si>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</si>
  <si>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</si>
  <si>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</si>
  <si>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</si>
  <si>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</si>
  <si>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</si>
  <si>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</si>
  <si>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</si>
  <si>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</si>
  <si>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</si>
  <si>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</si>
  <si>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</si>
  <si>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</si>
  <si>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</si>
  <si>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</si>
  <si>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</si>
  <si>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</si>
  <si>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</si>
  <si>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</si>
  <si>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</si>
  <si>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</si>
  <si>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</si>
  <si>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</si>
  <si>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</si>
  <si>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</si>
  <si>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</si>
  <si>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</si>
  <si>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</si>
  <si>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</si>
  <si>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</si>
  <si>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</si>
  <si>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</si>
  <si>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</si>
  <si>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</si>
  <si>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</si>
  <si>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</si>
  <si>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</si>
  <si>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</si>
  <si>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</si>
  <si>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</si>
  <si>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</si>
  <si>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</si>
  <si>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</si>
  <si>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</si>
  <si>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</si>
  <si>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</si>
  <si>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</si>
  <si>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</si>
  <si>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</si>
  <si>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</si>
  <si>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</si>
  <si>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</si>
  <si>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</si>
  <si>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</si>
  <si>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</si>
  <si>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</si>
  <si>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</si>
  <si>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</si>
  <si>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</si>
  <si>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</si>
  <si>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</si>
  <si>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</si>
  <si>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</si>
  <si>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</si>
  <si>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</si>
  <si>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</si>
  <si>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</si>
  <si>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</si>
  <si>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</si>
  <si>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</si>
  <si>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</si>
  <si>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</si>
  <si>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</si>
  <si>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</si>
  <si>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</si>
  <si>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</si>
  <si>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</si>
  <si>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</si>
  <si>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</si>
  <si>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</si>
  <si>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</si>
  <si>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</si>
  <si>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</si>
  <si>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</si>
  <si>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</si>
  <si>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</si>
  <si>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</si>
  <si>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</si>
  <si>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</si>
  <si>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</si>
  <si>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</si>
  <si>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</si>
  <si>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</si>
  <si>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</si>
  <si>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</si>
  <si>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</si>
  <si>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</si>
  <si>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</si>
  <si>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</si>
  <si>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</si>
  <si>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</si>
  <si>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</si>
  <si>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</si>
  <si>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</si>
  <si>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</si>
  <si>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</si>
  <si>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</si>
  <si>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</si>
  <si>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</si>
  <si>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</si>
  <si>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</si>
  <si>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</si>
  <si>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</si>
  <si>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</si>
  <si>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</si>
  <si>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</si>
  <si>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</si>
  <si>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</si>
  <si>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</si>
  <si>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</si>
  <si>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</si>
  <si>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</si>
  <si>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</si>
  <si>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</si>
  <si>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</si>
  <si>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</si>
  <si>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</si>
  <si>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</si>
  <si>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</si>
  <si>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</si>
  <si>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</si>
  <si>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</si>
  <si>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</si>
  <si>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</si>
  <si>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</si>
  <si>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</si>
  <si>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</si>
  <si>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</si>
  <si>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</si>
  <si>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</si>
  <si>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</si>
  <si>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</si>
  <si>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</si>
  <si>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</si>
  <si>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</si>
  <si>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</si>
  <si>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</si>
  <si>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</si>
  <si>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</si>
  <si>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</si>
  <si>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</si>
  <si>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</si>
  <si>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</si>
  <si>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</si>
  <si>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</si>
  <si>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</si>
  <si>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</si>
  <si>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</si>
  <si>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</si>
  <si>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</si>
  <si>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</si>
  <si>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</si>
  <si>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</si>
  <si>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</si>
  <si>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</si>
  <si>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</si>
  <si>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</si>
  <si>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</si>
  <si>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</si>
  <si>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</si>
  <si>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</si>
  <si>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</si>
  <si>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</si>
  <si>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</si>
  <si>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</si>
  <si>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</si>
  <si>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</si>
  <si>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</si>
  <si>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</si>
  <si>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</si>
  <si>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</si>
  <si>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</si>
  <si>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</si>
  <si>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</si>
  <si>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</si>
  <si>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</si>
  <si>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</si>
  <si>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</si>
  <si>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</si>
  <si>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</si>
  <si>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</si>
  <si>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</si>
  <si>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</si>
  <si>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</si>
  <si>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</si>
  <si>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</si>
  <si>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</si>
  <si>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</si>
  <si>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</si>
  <si>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</si>
  <si>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</si>
  <si>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</si>
  <si>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</si>
  <si>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</si>
  <si>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</si>
  <si>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</si>
  <si>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</si>
  <si>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</si>
  <si>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</si>
  <si>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</si>
  <si>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</si>
  <si>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</si>
  <si>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</si>
  <si>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</si>
  <si>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</si>
  <si>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</si>
  <si>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</si>
  <si>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</si>
  <si>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</si>
  <si>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</si>
  <si>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</si>
  <si>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</si>
  <si>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</si>
  <si>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</si>
  <si>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</si>
  <si>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</si>
  <si>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</si>
  <si>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</si>
  <si>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</si>
  <si>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</si>
  <si>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</si>
  <si>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</si>
  <si>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</si>
  <si>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</si>
  <si>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</si>
  <si>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</si>
  <si>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</si>
  <si>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</si>
  <si>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</si>
  <si>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</si>
  <si>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</si>
  <si>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</si>
  <si>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</si>
  <si>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</si>
  <si>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</si>
  <si>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</si>
  <si>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</si>
  <si>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</si>
  <si>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</si>
  <si>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</si>
  <si>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</si>
  <si>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</si>
  <si>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</si>
  <si>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</si>
  <si>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</si>
  <si>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</si>
  <si>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</si>
  <si>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</si>
  <si>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</si>
  <si>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</si>
  <si>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</si>
  <si>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</si>
  <si>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</si>
  <si>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</si>
  <si>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</si>
  <si>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</si>
  <si>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</si>
  <si>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</si>
  <si>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</si>
  <si>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</si>
  <si>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</si>
  <si>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</si>
  <si>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</si>
  <si>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</si>
  <si>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</si>
  <si>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</si>
  <si>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</si>
  <si>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</si>
  <si>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</si>
  <si>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</si>
  <si>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</si>
  <si>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</si>
  <si>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</si>
  <si>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</si>
  <si>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</si>
  <si>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</si>
  <si>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</si>
  <si>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</si>
  <si>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</si>
  <si>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</si>
  <si>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</si>
  <si>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</si>
  <si>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</si>
  <si>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</si>
  <si>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</si>
  <si>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</si>
  <si>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</si>
  <si>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</si>
  <si>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</si>
  <si>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</si>
  <si>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</si>
  <si>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</si>
  <si>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</si>
  <si>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</si>
  <si>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</si>
  <si>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</si>
  <si>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</si>
  <si>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</si>
  <si>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</si>
  <si>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</si>
  <si>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</si>
  <si>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</si>
  <si>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</si>
  <si>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</si>
  <si>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</si>
  <si>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</si>
  <si>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</si>
  <si>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</si>
  <si>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</si>
  <si>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</si>
  <si>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</si>
  <si>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</si>
  <si>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</si>
  <si>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</si>
  <si>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</si>
  <si>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</si>
  <si>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</si>
  <si>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</si>
  <si>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</si>
  <si>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</si>
  <si>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</si>
  <si>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</si>
  <si>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</si>
  <si>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</si>
  <si>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</si>
  <si>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</si>
  <si>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</si>
  <si>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</si>
  <si>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</si>
  <si>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</si>
  <si>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</si>
  <si>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</si>
  <si>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</si>
  <si>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</si>
  <si>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</si>
  <si>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</si>
  <si>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</si>
  <si>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</si>
  <si>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</si>
  <si>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</si>
  <si>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</si>
  <si>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</si>
  <si>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</si>
  <si>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</si>
  <si>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</si>
  <si>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</si>
  <si>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</si>
  <si>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</si>
  <si>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</si>
  <si>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</si>
  <si>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</si>
  <si>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</si>
  <si>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</si>
  <si>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</si>
  <si>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</si>
  <si>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</si>
  <si>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</si>
  <si>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</si>
  <si>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</si>
  <si>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</si>
  <si>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</si>
  <si>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</si>
  <si>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</si>
  <si>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</si>
  <si>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</si>
  <si>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</si>
  <si>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</si>
  <si>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</si>
  <si>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</si>
  <si>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</si>
  <si>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</si>
  <si>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</si>
  <si>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</si>
  <si>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</si>
  <si>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</si>
  <si>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</si>
  <si>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</si>
  <si>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</si>
  <si>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</si>
  <si>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</si>
  <si>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</si>
  <si>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</si>
  <si>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</si>
  <si>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</si>
  <si>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</si>
  <si>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</si>
  <si>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</si>
  <si>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</si>
  <si>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</si>
  <si>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</si>
  <si>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</si>
  <si>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</si>
  <si>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</si>
  <si>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</si>
  <si>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</si>
  <si>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</si>
  <si>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</si>
  <si>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</si>
  <si>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</si>
  <si>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</si>
  <si>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</si>
  <si>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</si>
  <si>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</si>
  <si>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</si>
  <si>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</si>
  <si>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</si>
  <si>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</si>
  <si>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</si>
  <si>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</si>
  <si>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</si>
  <si>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</si>
  <si>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</si>
  <si>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</si>
  <si>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</si>
  <si>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</si>
  <si>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</si>
  <si>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</si>
  <si>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</si>
  <si>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</si>
  <si>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</si>
  <si>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</si>
  <si>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</si>
  <si>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</si>
  <si>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</si>
  <si>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</si>
  <si>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</si>
  <si>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</si>
  <si>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</si>
  <si>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</si>
  <si>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</si>
  <si>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</si>
  <si>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</si>
  <si>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</si>
  <si>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</si>
  <si>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</si>
  <si>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</si>
  <si>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</si>
  <si>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</si>
  <si>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</si>
  <si>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</si>
  <si>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</si>
  <si>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</si>
  <si>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</si>
  <si>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</si>
  <si>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</si>
  <si>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</si>
  <si>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</si>
  <si>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</si>
  <si>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</si>
  <si>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</si>
  <si>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</si>
  <si>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</si>
  <si>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</si>
  <si>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</si>
  <si>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</si>
  <si>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</si>
  <si>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</si>
  <si>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</si>
  <si>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</si>
  <si>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</si>
  <si>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</si>
  <si>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</si>
  <si>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</si>
  <si>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</si>
  <si>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</si>
  <si>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</si>
  <si>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</si>
  <si>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</si>
  <si>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</si>
  <si>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</si>
  <si>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</si>
  <si>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</si>
  <si>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</si>
  <si>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</si>
  <si>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</si>
  <si>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</si>
  <si>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</si>
  <si>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</si>
  <si>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</si>
  <si>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</si>
  <si>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</si>
  <si>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</si>
  <si>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</si>
  <si>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</si>
  <si>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</si>
  <si>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</si>
  <si>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</si>
  <si>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</si>
  <si>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</si>
  <si>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</si>
  <si>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</si>
  <si>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</si>
  <si>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</si>
  <si>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</si>
  <si>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</si>
  <si>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</si>
  <si>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</si>
  <si>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</si>
  <si>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</si>
  <si>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</si>
  <si>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</si>
  <si>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</si>
  <si>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</si>
  <si>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</si>
  <si>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</si>
  <si>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</si>
  <si>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</si>
  <si>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</si>
  <si>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</si>
  <si>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</si>
  <si>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</si>
  <si>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</si>
  <si>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</si>
  <si>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</si>
  <si>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</si>
  <si>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</si>
  <si>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</si>
  <si>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</si>
  <si>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</si>
  <si>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</si>
  <si>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</si>
  <si>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</si>
  <si>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</si>
  <si>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</si>
  <si>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</si>
  <si>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</si>
  <si>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</si>
  <si>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</si>
  <si>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</si>
  <si>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</si>
  <si>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</si>
  <si>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</si>
  <si>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</si>
  <si>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</si>
  <si>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</si>
  <si>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</si>
  <si>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</si>
  <si>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</si>
  <si>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</si>
  <si>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</si>
  <si>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</si>
  <si>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</si>
  <si>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</si>
  <si>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</si>
  <si>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</si>
  <si>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</si>
  <si>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</si>
  <si>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</si>
  <si>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</si>
  <si>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</si>
  <si>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</si>
  <si>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</si>
  <si>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</si>
  <si>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</si>
  <si>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</si>
  <si>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</si>
  <si>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</si>
  <si>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</si>
  <si>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</si>
  <si>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</si>
  <si>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</si>
  <si>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</si>
  <si>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</si>
  <si>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</si>
  <si>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</si>
  <si>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</si>
  <si>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</si>
  <si>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</si>
  <si>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</si>
  <si>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</si>
  <si>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</si>
  <si>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</si>
  <si>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</si>
  <si>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</si>
  <si>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</si>
  <si>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</si>
  <si>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</si>
  <si>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</si>
  <si>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</si>
  <si>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</si>
  <si>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</si>
  <si>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</si>
  <si>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</si>
  <si>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</si>
  <si>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</si>
  <si>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</si>
  <si>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</si>
  <si>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</si>
  <si>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</si>
  <si>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</si>
  <si>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</si>
  <si>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</si>
  <si>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</si>
  <si>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</si>
  <si>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</si>
  <si>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</si>
  <si>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</si>
  <si>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</si>
  <si>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</si>
  <si>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</si>
  <si>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</si>
  <si>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</si>
  <si>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</si>
  <si>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</si>
  <si>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</si>
  <si>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</si>
  <si>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</si>
  <si>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</si>
  <si>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</si>
  <si>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</si>
  <si>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</si>
  <si>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</si>
  <si>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</si>
  <si>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</si>
  <si>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</si>
  <si>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</si>
  <si>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</si>
  <si>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</si>
  <si>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</si>
  <si>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</si>
  <si>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</si>
  <si>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</si>
  <si>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</si>
  <si>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</si>
  <si>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</si>
  <si>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</si>
  <si>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</si>
  <si>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</si>
  <si>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</si>
  <si>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</si>
  <si>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</si>
  <si>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</si>
  <si>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</si>
  <si>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</si>
  <si>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</si>
  <si>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</si>
  <si>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</si>
  <si>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</si>
  <si>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</si>
  <si>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</si>
  <si>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</si>
  <si>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</si>
  <si>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</si>
  <si>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</si>
  <si>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</si>
  <si>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</si>
  <si>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</si>
  <si>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</si>
  <si>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</si>
  <si>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</si>
  <si>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</si>
  <si>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</si>
  <si>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</si>
  <si>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</si>
  <si>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</si>
  <si>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</si>
  <si>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</si>
  <si>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</si>
  <si>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</si>
  <si>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</si>
  <si>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</si>
  <si>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</si>
  <si>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</si>
  <si>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</si>
  <si>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</si>
  <si>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</si>
  <si>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</si>
  <si>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</si>
  <si>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</si>
  <si>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</si>
  <si>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</si>
  <si>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</si>
  <si>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</si>
  <si>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</si>
  <si>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</si>
  <si>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</si>
  <si>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</si>
  <si>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</si>
  <si>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</si>
  <si>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</si>
  <si>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</si>
  <si>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</si>
  <si>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</si>
  <si>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</si>
  <si>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</si>
  <si>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</si>
  <si>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</si>
  <si>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</si>
  <si>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</si>
  <si>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</si>
  <si>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</si>
  <si>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</si>
  <si>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</si>
  <si>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</si>
  <si>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</si>
  <si>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</si>
  <si>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</si>
  <si>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</si>
  <si>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</si>
  <si>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</si>
  <si>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</si>
  <si>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</si>
  <si>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</si>
  <si>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</si>
  <si>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</si>
  <si>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</si>
  <si>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</si>
  <si>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</si>
  <si>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</si>
  <si>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</si>
  <si>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</si>
  <si>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</si>
  <si>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</si>
  <si>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</si>
  <si>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</si>
  <si>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</si>
  <si>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</si>
  <si>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</si>
  <si>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</si>
  <si>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</si>
  <si>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</si>
  <si>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</si>
  <si>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</si>
  <si>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</si>
  <si>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</si>
  <si>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</si>
  <si>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</si>
  <si>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</si>
  <si>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</si>
  <si>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</si>
  <si>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</si>
  <si>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</si>
  <si>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</si>
  <si>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</si>
  <si>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</si>
  <si>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</si>
  <si>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</si>
  <si>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</si>
  <si>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</si>
  <si>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</si>
  <si>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</si>
  <si>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</si>
  <si>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</si>
  <si>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</si>
  <si>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</si>
  <si>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</si>
  <si>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</si>
  <si>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</si>
  <si>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</si>
  <si>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</si>
  <si>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</si>
  <si>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</si>
  <si>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</si>
  <si>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</si>
  <si>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</si>
  <si>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</si>
  <si>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</si>
  <si>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</si>
  <si>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</si>
  <si>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</si>
  <si>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</si>
  <si>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</si>
  <si>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</si>
  <si>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</si>
  <si>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</si>
  <si>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</si>
  <si>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</si>
  <si>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</si>
  <si>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</si>
  <si>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</si>
  <si>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</si>
  <si>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</si>
  <si>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</si>
  <si>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</si>
  <si>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</si>
  <si>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</si>
  <si>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</si>
  <si>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</si>
  <si>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</si>
  <si>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</si>
  <si>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</si>
  <si>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</si>
  <si>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</si>
  <si>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</si>
  <si>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</si>
  <si>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</si>
  <si>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</si>
  <si>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</si>
  <si>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</si>
  <si>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</si>
  <si>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</si>
  <si>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</si>
  <si>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</si>
  <si>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</si>
  <si>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</si>
  <si>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</si>
  <si>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</si>
  <si>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</si>
  <si>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</si>
  <si>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</si>
  <si>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</si>
  <si>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</si>
  <si>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</si>
  <si>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</si>
  <si>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</si>
  <si>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</si>
  <si>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</si>
  <si>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</si>
  <si>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</si>
  <si>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</si>
  <si>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</si>
  <si>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</si>
  <si>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</si>
  <si>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</si>
  <si>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</si>
  <si>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</si>
  <si>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</si>
  <si>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</si>
  <si>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</si>
  <si>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</si>
  <si>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</si>
  <si>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</si>
  <si>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</si>
  <si>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</si>
  <si>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</si>
  <si>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</si>
  <si>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</si>
  <si>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</si>
  <si>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</si>
  <si>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</si>
  <si>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</si>
  <si>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</si>
  <si>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</si>
  <si>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</si>
  <si>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</si>
  <si>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</si>
  <si>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</si>
  <si>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</si>
  <si>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</si>
  <si>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</si>
  <si>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</si>
  <si>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</si>
  <si>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</si>
  <si>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</si>
  <si>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</si>
  <si>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</si>
  <si>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</si>
  <si>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</si>
  <si>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</si>
  <si>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</si>
  <si>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</si>
  <si>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</si>
  <si>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</si>
  <si>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</si>
  <si>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</si>
  <si>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</si>
  <si>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</si>
  <si>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</si>
  <si>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</si>
  <si>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</si>
  <si>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</si>
  <si>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</si>
  <si>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</si>
  <si>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</si>
  <si>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</si>
  <si>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</si>
  <si>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</si>
  <si>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</si>
  <si>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</si>
  <si>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</si>
  <si>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</si>
  <si>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</si>
  <si>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</si>
  <si>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</si>
  <si>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</si>
  <si>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</si>
  <si>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</si>
  <si>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</si>
  <si>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</si>
  <si>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</si>
  <si>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</si>
  <si>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</si>
  <si>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</si>
  <si>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</si>
  <si>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</si>
  <si>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</si>
  <si>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</si>
  <si>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</si>
  <si>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</si>
  <si>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</si>
  <si>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</si>
  <si>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</si>
  <si>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</si>
  <si>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</si>
  <si>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</si>
  <si>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</si>
  <si>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</si>
  <si>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</si>
  <si>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</si>
  <si>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</si>
  <si>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</si>
  <si>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</si>
  <si>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</si>
  <si>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</si>
  <si>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</si>
  <si>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</si>
  <si>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</si>
  <si>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</si>
  <si>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</si>
  <si>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</si>
  <si>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</si>
  <si>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</si>
  <si>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</si>
  <si>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</si>
  <si>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</si>
  <si>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</si>
  <si>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</si>
  <si>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</si>
  <si>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</si>
  <si>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</si>
  <si>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</si>
  <si>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</si>
  <si>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</si>
  <si>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</si>
  <si>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</si>
  <si>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</si>
  <si>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</si>
  <si>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</si>
  <si>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</si>
  <si>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</si>
  <si>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</si>
  <si>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</si>
  <si>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</si>
  <si>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</si>
  <si>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</si>
  <si>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</si>
  <si>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</si>
  <si>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</si>
  <si>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</si>
  <si>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</si>
  <si>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</si>
  <si>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</si>
  <si>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</si>
  <si>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</si>
  <si>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</si>
  <si>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</si>
  <si>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</si>
  <si>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</si>
  <si>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</si>
  <si>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</si>
  <si>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</si>
  <si>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</si>
  <si>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</si>
  <si>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</si>
  <si>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</si>
  <si>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</si>
  <si>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</si>
  <si>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</si>
  <si>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</si>
  <si>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</si>
  <si>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</si>
  <si>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</si>
  <si>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</si>
  <si>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</si>
  <si>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</si>
  <si>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</si>
  <si>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</si>
  <si>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</si>
  <si>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</si>
  <si>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</si>
  <si>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</si>
  <si>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</si>
  <si>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</si>
  <si>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</si>
  <si>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</si>
  <si>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</si>
  <si>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</si>
  <si>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</si>
  <si>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</si>
  <si>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</si>
  <si>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</si>
  <si>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</si>
  <si>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</si>
  <si>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</si>
  <si>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</si>
  <si>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</si>
  <si>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</si>
  <si>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</si>
  <si>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</si>
  <si>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</si>
  <si>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</si>
  <si>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</si>
  <si>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</si>
  <si>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</si>
  <si>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</si>
  <si>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</si>
  <si>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</si>
  <si>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</si>
  <si>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</si>
  <si>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</si>
  <si>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</si>
  <si>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</si>
  <si>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</si>
  <si>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</si>
  <si>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</si>
  <si>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</si>
  <si>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</si>
  <si>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</si>
  <si>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</si>
  <si>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</si>
  <si>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</si>
  <si>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</si>
  <si>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</si>
  <si>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</si>
  <si>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</si>
  <si>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</si>
  <si>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</si>
  <si>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</si>
  <si>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</si>
  <si>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</si>
  <si>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</si>
  <si>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</si>
  <si>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</si>
  <si>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</si>
  <si>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</si>
  <si>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</si>
  <si>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</si>
  <si>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</si>
  <si>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</si>
  <si>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</si>
  <si>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</si>
  <si>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</si>
  <si>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</si>
  <si>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</si>
  <si>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</si>
  <si>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</si>
  <si>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</si>
  <si>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</si>
  <si>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</si>
  <si>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</si>
  <si>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</si>
  <si>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</si>
  <si>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</si>
  <si>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</si>
  <si>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</si>
  <si>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</si>
  <si>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</si>
  <si>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</si>
  <si>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</si>
  <si>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</si>
  <si>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</si>
  <si>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</si>
  <si>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</si>
  <si>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</si>
  <si>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</si>
  <si>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</si>
  <si>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</si>
  <si>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</si>
  <si>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</si>
  <si>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</si>
  <si>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</si>
  <si>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</si>
  <si>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</si>
  <si>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</si>
  <si>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</si>
  <si>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</si>
  <si>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</si>
  <si>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</si>
  <si>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</si>
  <si>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</si>
  <si>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</si>
  <si>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</si>
  <si>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</si>
  <si>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</si>
  <si>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</si>
  <si>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</si>
  <si>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</si>
  <si>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</si>
  <si>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</si>
  <si>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</si>
  <si>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</si>
  <si>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</si>
  <si>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</si>
  <si>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</si>
  <si>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</si>
  <si>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</si>
  <si>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</si>
  <si>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</si>
  <si>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</si>
  <si>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</si>
  <si>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</si>
  <si>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</si>
  <si>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</si>
  <si>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</si>
  <si>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</si>
  <si>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</si>
  <si>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</si>
  <si>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</si>
  <si>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</si>
  <si>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</si>
  <si>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</si>
  <si>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</si>
  <si>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</si>
  <si>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</si>
  <si>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</si>
  <si>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</si>
  <si>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</si>
  <si>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</si>
  <si>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</si>
  <si>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</si>
  <si>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</si>
  <si>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</si>
  <si>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</si>
  <si>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</si>
  <si>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</si>
  <si>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</si>
  <si>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</si>
  <si>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</si>
  <si>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</si>
  <si>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</si>
  <si>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</si>
  <si>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</si>
  <si>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</si>
  <si>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</si>
  <si>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</si>
  <si>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</si>
  <si>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</si>
  <si>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</si>
  <si>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</si>
  <si>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</si>
  <si>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</si>
  <si>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</si>
  <si>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</si>
  <si>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</si>
  <si>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</si>
  <si>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</si>
  <si>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</si>
  <si>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</si>
  <si>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</si>
  <si>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</si>
  <si>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</si>
  <si>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</si>
  <si>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</si>
  <si>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</si>
  <si>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</si>
  <si>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</si>
  <si>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</si>
  <si>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</si>
  <si>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</si>
  <si>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</si>
  <si>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</si>
  <si>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</si>
  <si>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</si>
  <si>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</si>
  <si>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</si>
  <si>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</si>
  <si>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</si>
  <si>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</si>
  <si>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</si>
  <si>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</si>
  <si>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</si>
  <si>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</si>
  <si>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</si>
  <si>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</si>
  <si>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</si>
  <si>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</si>
  <si>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</si>
  <si>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</si>
  <si>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</si>
  <si>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</si>
  <si>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</si>
  <si>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</si>
  <si>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</si>
  <si>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</si>
  <si>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</si>
  <si>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</si>
  <si>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</si>
  <si>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</si>
  <si>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</si>
  <si>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</si>
  <si>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</si>
  <si>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</si>
  <si>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</si>
  <si>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</si>
  <si>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</si>
  <si>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</si>
  <si>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</si>
  <si>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</si>
  <si>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</si>
  <si>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</si>
  <si>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</si>
  <si>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</si>
  <si>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</si>
  <si>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</si>
  <si>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</si>
  <si>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</si>
  <si>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</si>
  <si>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</si>
  <si>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</si>
  <si>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</si>
  <si>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</si>
  <si>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</si>
  <si>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</si>
  <si>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</si>
  <si>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</si>
  <si>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</si>
  <si>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</si>
  <si>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</si>
  <si>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</si>
  <si>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</si>
  <si>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</si>
  <si>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</si>
  <si>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</si>
  <si>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</si>
  <si>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</si>
  <si>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</si>
  <si>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</si>
  <si>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</si>
  <si>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</si>
  <si>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</si>
  <si>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</si>
  <si>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</si>
  <si>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</si>
  <si>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</si>
  <si>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</si>
  <si>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</si>
  <si>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</si>
  <si>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</si>
  <si>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</si>
  <si>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</si>
  <si>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</si>
  <si>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</si>
  <si>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</si>
  <si>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</si>
  <si>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</si>
  <si>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</si>
  <si>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</si>
  <si>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</si>
  <si>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</si>
  <si>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</si>
  <si>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</si>
  <si>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</si>
  <si>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</si>
  <si>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</si>
  <si>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</si>
  <si>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</si>
  <si>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</si>
  <si>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</si>
  <si>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</si>
  <si>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</si>
  <si>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</si>
  <si>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</si>
  <si>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</si>
  <si>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</si>
  <si>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</si>
  <si>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</si>
  <si>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</si>
  <si>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</si>
  <si>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</si>
  <si>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</si>
  <si>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</si>
  <si>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</si>
  <si>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</si>
  <si>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</si>
  <si>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</si>
  <si>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</si>
  <si>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</si>
  <si>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</si>
  <si>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</si>
  <si>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</si>
  <si>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</si>
  <si>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</si>
  <si>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</si>
  <si>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</si>
  <si>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</si>
  <si>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</si>
  <si>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</si>
  <si>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</si>
  <si>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</si>
  <si>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</si>
  <si>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</si>
  <si>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</si>
  <si>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</si>
  <si>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</si>
  <si>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</si>
  <si>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</si>
  <si>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</si>
  <si>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</si>
  <si>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</si>
  <si>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</si>
  <si>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</si>
  <si>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</si>
  <si>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</si>
  <si>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</si>
  <si>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</si>
  <si>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</si>
  <si>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</si>
  <si>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</si>
  <si>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</si>
  <si>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</si>
  <si>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</si>
  <si>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</si>
  <si>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</si>
  <si>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</si>
  <si>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</si>
  <si>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</si>
  <si>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</si>
  <si>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</si>
  <si>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</si>
  <si>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</si>
  <si>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</si>
  <si>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</si>
  <si>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</si>
  <si>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</si>
  <si>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</si>
  <si>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</si>
  <si>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</si>
  <si>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</si>
  <si>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</si>
  <si>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</si>
  <si>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</si>
  <si>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</si>
  <si>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</si>
  <si>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</si>
  <si>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</si>
  <si>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</si>
  <si>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</si>
  <si>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</si>
  <si>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</si>
  <si>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</si>
  <si>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</si>
  <si>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</si>
  <si>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</si>
  <si>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</si>
  <si>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</si>
  <si>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</si>
  <si>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</si>
  <si>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</si>
  <si>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</si>
  <si>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</si>
  <si>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</si>
  <si>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</si>
  <si>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</si>
  <si>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</si>
  <si>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</si>
  <si>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</si>
  <si>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</si>
  <si>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</si>
  <si>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</si>
  <si>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</si>
  <si>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</si>
  <si>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</si>
  <si>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</si>
  <si>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</si>
  <si>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</si>
  <si>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</si>
  <si>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</si>
  <si>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</si>
  <si>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</si>
  <si>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</si>
  <si>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</si>
  <si>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</si>
  <si>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</si>
  <si>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</si>
  <si>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</si>
  <si>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</si>
  <si>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</si>
  <si>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</si>
  <si>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</si>
  <si>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</si>
  <si>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</si>
  <si>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</si>
  <si>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</si>
  <si>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</si>
  <si>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</si>
  <si>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</si>
  <si>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</si>
  <si>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</si>
  <si>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</si>
  <si>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</si>
  <si>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</si>
  <si>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</si>
  <si>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</si>
  <si>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</si>
  <si>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</si>
  <si>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</si>
  <si>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</si>
  <si>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</si>
  <si>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</si>
  <si>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</si>
  <si>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</si>
  <si>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</si>
  <si>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</si>
  <si>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</si>
  <si>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</si>
  <si>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</si>
  <si>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</si>
  <si>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</si>
  <si>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</si>
  <si>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</si>
  <si>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</si>
  <si>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</si>
  <si>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</si>
  <si>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</si>
  <si>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</si>
  <si>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</si>
  <si>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</si>
  <si>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</si>
  <si>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</si>
  <si>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</si>
  <si>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</si>
  <si>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</si>
  <si>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</si>
  <si>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</si>
  <si>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</si>
  <si>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</si>
  <si>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</si>
  <si>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</si>
  <si>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</si>
  <si>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</si>
  <si>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</si>
  <si>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</si>
  <si>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</si>
  <si>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</si>
  <si>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</si>
  <si>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</si>
  <si>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</si>
  <si>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</si>
  <si>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</si>
  <si>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</si>
  <si>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</si>
  <si>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</si>
  <si>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</si>
  <si>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</si>
  <si>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</si>
  <si>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</si>
  <si>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</si>
  <si>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</si>
  <si>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</si>
  <si>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</si>
  <si>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</si>
  <si>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</si>
  <si>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</si>
  <si>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</si>
  <si>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</si>
  <si>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</si>
  <si>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</si>
  <si>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</si>
  <si>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</si>
  <si>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</si>
  <si>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</si>
  <si>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</si>
  <si>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</si>
  <si>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</si>
  <si>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</si>
  <si>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</si>
  <si>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</si>
  <si>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</si>
  <si>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</si>
  <si>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</si>
  <si>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</si>
  <si>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</si>
  <si>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</si>
  <si>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</si>
  <si>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</si>
  <si>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</si>
  <si>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</si>
  <si>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</si>
  <si>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</si>
  <si>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</si>
  <si>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</si>
  <si>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</si>
  <si>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</si>
  <si>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</si>
  <si>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</si>
  <si>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</si>
  <si>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</si>
  <si>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</si>
  <si>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</si>
  <si>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</si>
  <si>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</si>
  <si>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</si>
  <si>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</si>
  <si>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</si>
  <si>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</si>
  <si>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</si>
  <si>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</si>
  <si>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</si>
  <si>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</si>
  <si>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</si>
  <si>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</si>
  <si>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</si>
  <si>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</si>
  <si>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</si>
  <si>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</si>
  <si>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</si>
  <si>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</si>
  <si>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</si>
  <si>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</si>
  <si>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</si>
  <si>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</si>
  <si>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</si>
  <si>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</si>
  <si>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</si>
  <si>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</si>
  <si>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</si>
  <si>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</si>
  <si>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</si>
  <si>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</si>
  <si>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</si>
  <si>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</si>
  <si>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</si>
  <si>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</si>
  <si>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</si>
  <si>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</si>
  <si>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</si>
  <si>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</si>
  <si>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</si>
  <si>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</si>
  <si>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</si>
  <si>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</si>
  <si>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</si>
  <si>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</si>
  <si>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</si>
  <si>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</si>
  <si>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</si>
  <si>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</si>
  <si>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</si>
  <si>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</si>
  <si>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</si>
  <si>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</si>
  <si>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</si>
  <si>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</si>
  <si>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</si>
  <si>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</si>
  <si>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</si>
  <si>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</si>
  <si>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</si>
  <si>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</si>
  <si>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</si>
  <si>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</si>
  <si>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</si>
  <si>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</si>
  <si>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</si>
  <si>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</si>
  <si>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</si>
  <si>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</si>
  <si>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</si>
  <si>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</si>
  <si>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</si>
  <si>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</si>
  <si>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</si>
  <si>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</si>
  <si>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</si>
  <si>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</si>
  <si>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</si>
  <si>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</si>
  <si>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</si>
  <si>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</si>
  <si>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</si>
  <si>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</si>
  <si>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</si>
  <si>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</si>
  <si>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</si>
  <si>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</si>
  <si>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</si>
  <si>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</si>
  <si>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</si>
  <si>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</si>
  <si>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</si>
  <si>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</si>
  <si>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</si>
  <si>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</si>
  <si>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</si>
  <si>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</si>
  <si>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</si>
  <si>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</si>
  <si>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</si>
  <si>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</si>
  <si>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</si>
  <si>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</si>
  <si>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</si>
  <si>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</si>
  <si>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</si>
  <si>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</si>
  <si>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</si>
  <si>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</si>
  <si>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</si>
  <si>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</si>
  <si>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</si>
  <si>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</si>
  <si>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</si>
  <si>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</si>
  <si>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</si>
  <si>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</si>
  <si>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</si>
  <si>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</si>
  <si>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</si>
  <si>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</si>
  <si>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</si>
  <si>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</si>
  <si>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</si>
  <si>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</si>
  <si>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</si>
  <si>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</si>
  <si>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</si>
  <si>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</si>
  <si>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</si>
  <si>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</si>
  <si>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</si>
  <si>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</si>
  <si>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</si>
  <si>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</si>
  <si>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</si>
  <si>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</si>
  <si>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</si>
  <si>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</si>
  <si>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</si>
  <si>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</si>
  <si>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</si>
  <si>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</si>
  <si>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</si>
  <si>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</si>
  <si>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</si>
  <si>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</si>
  <si>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</si>
  <si>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</si>
  <si>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</si>
  <si>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</si>
  <si>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</si>
  <si>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</si>
  <si>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</si>
  <si>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</si>
  <si>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</si>
  <si>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</si>
  <si>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</si>
  <si>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</si>
  <si>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</si>
  <si>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</si>
  <si>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</si>
  <si>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</si>
  <si>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</si>
  <si>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</si>
  <si>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</si>
  <si>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</si>
  <si>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</si>
  <si>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</si>
  <si>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</si>
  <si>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</si>
  <si>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</si>
  <si>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</si>
  <si>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</si>
  <si>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</si>
  <si>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</si>
  <si>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</si>
  <si>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</si>
  <si>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</si>
  <si>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</si>
  <si>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</si>
  <si>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</si>
  <si>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</si>
  <si>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</si>
  <si>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</si>
  <si>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</si>
  <si>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</si>
  <si>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</si>
  <si>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</si>
  <si>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</si>
  <si>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</si>
  <si>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</si>
  <si>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</si>
  <si>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</si>
  <si>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</si>
  <si>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</si>
  <si>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</si>
  <si>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</si>
  <si>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</si>
  <si>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</si>
  <si>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</si>
  <si>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</si>
  <si>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</si>
  <si>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</si>
  <si>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</si>
  <si>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</si>
  <si>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</si>
  <si>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</si>
  <si>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</si>
  <si>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</si>
  <si>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</si>
  <si>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</si>
  <si>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</si>
  <si>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</si>
  <si>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</si>
  <si>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</si>
  <si>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</si>
  <si>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</si>
  <si>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</si>
  <si>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</si>
  <si>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</si>
  <si>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</si>
  <si>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</si>
  <si>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</si>
  <si>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</si>
  <si>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</si>
  <si>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</si>
  <si>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</si>
  <si>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</si>
  <si>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</si>
  <si>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</si>
  <si>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</si>
  <si>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</si>
  <si>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</si>
  <si>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</si>
  <si>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</si>
  <si>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</si>
  <si>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</si>
  <si>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</si>
  <si>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</si>
  <si>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</si>
  <si>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</si>
  <si>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</si>
  <si>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</si>
  <si>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</si>
  <si>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</si>
  <si>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</si>
  <si>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</si>
  <si>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</si>
  <si>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</si>
  <si>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</si>
  <si>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</si>
  <si>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</si>
  <si>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</si>
  <si>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</si>
  <si>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</si>
  <si>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</si>
  <si>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</si>
  <si>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</si>
  <si>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</si>
  <si>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</si>
  <si>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</si>
  <si>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</si>
  <si>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</si>
  <si>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</si>
  <si>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</si>
  <si>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</si>
  <si>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</si>
  <si>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</si>
  <si>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</si>
  <si>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</si>
  <si>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</si>
  <si>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</si>
  <si>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</si>
  <si>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</si>
  <si>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</si>
  <si>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</si>
  <si>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</si>
  <si>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</si>
  <si>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</si>
  <si>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</si>
  <si>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</si>
  <si>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</si>
  <si>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</si>
  <si>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</si>
  <si>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</si>
  <si>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</si>
  <si>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</si>
  <si>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</si>
  <si>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</si>
  <si>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</si>
  <si>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</si>
  <si>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</si>
  <si>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</si>
  <si>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</si>
  <si>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</si>
  <si>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</si>
  <si>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</si>
  <si>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</si>
  <si>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</si>
  <si>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</si>
  <si>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</si>
  <si>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</si>
  <si>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</si>
  <si>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</si>
  <si>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</si>
  <si>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</si>
  <si>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</si>
  <si>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</si>
  <si>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</si>
  <si>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</si>
  <si>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</si>
  <si>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</si>
  <si>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</si>
  <si>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</si>
  <si>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</si>
  <si>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</si>
  <si>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</si>
  <si>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</si>
  <si>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</si>
  <si>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</si>
  <si>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</si>
  <si>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</si>
  <si>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</si>
  <si>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</si>
  <si>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</si>
  <si>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</si>
  <si>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</si>
  <si>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</si>
  <si>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</si>
  <si>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</si>
  <si>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</si>
  <si>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</si>
  <si>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</si>
  <si>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</si>
  <si>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</si>
  <si>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</si>
  <si>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</si>
  <si>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</si>
  <si>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</si>
  <si>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</si>
  <si>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</si>
  <si>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</si>
  <si>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</si>
  <si>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</si>
  <si>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</si>
  <si>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</si>
  <si>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</si>
  <si>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</si>
  <si>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</si>
  <si>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</si>
  <si>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</si>
  <si>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</si>
  <si>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</si>
  <si>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</si>
  <si>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</si>
  <si>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</si>
  <si>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</si>
  <si>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</si>
  <si>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</si>
  <si>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</si>
  <si>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</si>
  <si>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</si>
  <si>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</si>
  <si>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</si>
  <si>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</si>
  <si>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</si>
  <si>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</si>
  <si>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</si>
  <si>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</si>
  <si>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</si>
  <si>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</si>
  <si>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</si>
  <si>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</si>
  <si>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</si>
  <si>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</si>
  <si>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</si>
  <si>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</si>
  <si>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</si>
  <si>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</si>
  <si>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</si>
  <si>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</si>
  <si>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</si>
  <si>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</si>
  <si>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</si>
  <si>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</si>
  <si>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</si>
  <si>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</si>
  <si>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</si>
  <si>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</si>
  <si>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</si>
  <si>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</si>
  <si>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</si>
  <si>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</si>
  <si>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</si>
  <si>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</si>
  <si>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</si>
  <si>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</si>
  <si>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</si>
  <si>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</si>
  <si>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</si>
  <si>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</si>
  <si>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</si>
  <si>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</si>
  <si>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</si>
  <si>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</si>
  <si>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</si>
  <si>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</si>
  <si>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</si>
  <si>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</si>
  <si>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</si>
  <si>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</si>
  <si>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</si>
  <si>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</si>
  <si>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</si>
  <si>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</si>
  <si>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</si>
  <si>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</si>
  <si>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</si>
  <si>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</si>
  <si>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</si>
  <si>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</si>
  <si>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</si>
  <si>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</si>
  <si>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</si>
  <si>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</si>
  <si>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</si>
  <si>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</si>
  <si>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</si>
  <si>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</si>
  <si>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</si>
  <si>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</si>
  <si>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</si>
  <si>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</si>
  <si>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</si>
  <si>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</si>
  <si>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</si>
  <si>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</si>
  <si>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</si>
  <si>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</si>
  <si>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</si>
  <si>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</si>
  <si>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</si>
  <si>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</si>
  <si>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</si>
  <si>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</si>
  <si>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</si>
  <si>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</si>
  <si>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</si>
  <si>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</si>
  <si>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</si>
  <si>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</si>
  <si>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</si>
  <si>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</si>
  <si>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</si>
  <si>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</si>
  <si>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</si>
  <si>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</si>
  <si>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</si>
  <si>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</si>
  <si>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</si>
  <si>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</si>
  <si>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</si>
  <si>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</si>
  <si>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</si>
  <si>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</si>
  <si>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</si>
  <si>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</si>
  <si>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</si>
  <si>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</si>
  <si>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</si>
  <si>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</si>
  <si>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</si>
  <si>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</si>
  <si>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</si>
  <si>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</si>
  <si>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</si>
  <si>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</si>
  <si>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</si>
  <si>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</si>
  <si>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</si>
  <si>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</si>
  <si>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</si>
  <si>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</si>
  <si>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</si>
  <si>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</si>
  <si>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</si>
  <si>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</si>
  <si>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</si>
  <si>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</si>
  <si>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</si>
  <si>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</si>
  <si>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</si>
  <si>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</si>
  <si>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</si>
  <si>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</si>
  <si>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</si>
  <si>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</si>
  <si>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</si>
  <si>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</si>
  <si>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</si>
  <si>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</si>
  <si>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</si>
  <si>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</si>
  <si>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</si>
  <si>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</si>
  <si>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</si>
  <si>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</si>
  <si>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</si>
  <si>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</si>
  <si>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</si>
  <si>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</si>
  <si>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</si>
  <si>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</si>
  <si>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</si>
  <si>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</si>
  <si>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</si>
  <si>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</si>
  <si>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</si>
  <si>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</si>
  <si>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</si>
  <si>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</si>
  <si>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</si>
  <si>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</si>
  <si>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</si>
  <si>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</si>
  <si>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</si>
  <si>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</si>
  <si>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</si>
  <si>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</si>
  <si>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</si>
  <si>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</si>
  <si>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</si>
  <si>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</si>
  <si>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</si>
  <si>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</si>
  <si>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</si>
  <si>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</si>
  <si>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</si>
  <si>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</si>
  <si>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</si>
  <si>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</si>
  <si>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</si>
  <si>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</si>
  <si>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</si>
  <si>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</si>
  <si>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</si>
  <si>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</si>
  <si>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</si>
  <si>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</si>
  <si>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</si>
  <si>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</si>
  <si>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</si>
  <si>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</si>
  <si>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</si>
  <si>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</si>
  <si>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</si>
  <si>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</si>
  <si>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</si>
  <si>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</si>
  <si>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</si>
  <si>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</si>
  <si>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</si>
  <si>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</si>
  <si>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</si>
  <si>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</si>
  <si>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</si>
  <si>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</si>
  <si>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</si>
  <si>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</si>
  <si>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</si>
  <si>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</si>
  <si>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</si>
  <si>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</si>
  <si>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</si>
  <si>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</si>
  <si>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</si>
  <si>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</si>
  <si>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</si>
  <si>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</si>
  <si>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</si>
  <si>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</si>
  <si>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</si>
  <si>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</si>
  <si>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</si>
  <si>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</si>
  <si>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</si>
  <si>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</si>
  <si>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</si>
  <si>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</si>
  <si>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</si>
  <si>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</si>
  <si>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</si>
  <si>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</si>
  <si>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</si>
  <si>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</si>
  <si>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</si>
  <si>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</si>
  <si>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</si>
  <si>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</si>
  <si>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</si>
  <si>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</si>
  <si>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</si>
  <si>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</si>
  <si>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</si>
  <si>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</si>
  <si>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</si>
  <si>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</si>
  <si>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</si>
  <si>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</si>
  <si>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</si>
  <si>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</si>
  <si>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</si>
  <si>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</si>
  <si>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</si>
  <si>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</si>
  <si>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</si>
  <si>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</si>
  <si>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</si>
  <si>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</si>
  <si>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</si>
  <si>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</si>
  <si>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</si>
  <si>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</si>
  <si>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</si>
  <si>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</si>
  <si>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</si>
  <si>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</si>
  <si>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</si>
  <si>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</si>
  <si>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</si>
  <si>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</si>
  <si>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</si>
  <si>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</si>
  <si>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</si>
  <si>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</si>
  <si>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</si>
  <si>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</si>
  <si>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</si>
  <si>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</si>
  <si>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</si>
  <si>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</si>
  <si>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</si>
  <si>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</si>
  <si>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</si>
  <si>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</si>
  <si>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</si>
  <si>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</si>
  <si>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</si>
  <si>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</si>
  <si>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</si>
  <si>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</si>
  <si>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</si>
  <si>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</si>
  <si>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</si>
  <si>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</si>
  <si>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</si>
  <si>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</si>
  <si>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</si>
  <si>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</si>
  <si>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</si>
  <si>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</si>
  <si>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</si>
  <si>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</si>
  <si>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</si>
  <si>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</si>
  <si>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</si>
  <si>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</si>
  <si>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</si>
  <si>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</si>
  <si>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</si>
  <si>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</si>
  <si>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</si>
  <si>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</si>
  <si>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</si>
  <si>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</si>
  <si>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</si>
  <si>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</si>
  <si>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</si>
  <si>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</si>
  <si>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</si>
  <si>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</si>
  <si>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</si>
  <si>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</si>
  <si>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</si>
  <si>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</si>
  <si>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</si>
  <si>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</si>
  <si>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</si>
  <si>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</si>
  <si>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</si>
  <si>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</si>
  <si>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</si>
  <si>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</si>
  <si>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</si>
  <si>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</si>
  <si>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</si>
  <si>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</si>
  <si>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</si>
  <si>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</si>
  <si>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</si>
  <si>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</si>
  <si>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</si>
  <si>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</si>
  <si>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</si>
  <si>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</si>
  <si>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</si>
  <si>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</si>
  <si>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</si>
  <si>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</si>
  <si>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</si>
  <si>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</si>
  <si>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</si>
  <si>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</si>
  <si>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</si>
  <si>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</si>
  <si>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</si>
  <si>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</si>
  <si>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</si>
  <si>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</si>
  <si>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</si>
  <si>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</si>
  <si>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</si>
  <si>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</si>
  <si>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</si>
  <si>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</si>
  <si>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</si>
  <si>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</si>
  <si>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</si>
  <si>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</si>
  <si>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</si>
  <si>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</si>
  <si>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</si>
  <si>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</si>
  <si>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</si>
  <si>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</si>
  <si>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</si>
  <si>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</si>
  <si>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</si>
  <si>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</si>
  <si>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</si>
  <si>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</si>
  <si>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</si>
  <si>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</si>
  <si>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</si>
  <si>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</si>
  <si>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</si>
  <si>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</si>
  <si>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</si>
  <si>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</si>
  <si>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</si>
  <si>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</si>
  <si>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</si>
  <si>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</si>
  <si>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</si>
  <si>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</si>
  <si>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</si>
  <si>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</si>
  <si>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</si>
  <si>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</si>
  <si>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</si>
  <si>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</si>
  <si>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</si>
  <si>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</si>
  <si>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</si>
  <si>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</si>
  <si>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</si>
  <si>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</si>
  <si>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</si>
  <si>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</si>
  <si>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</si>
  <si>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</si>
  <si>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</si>
  <si>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</si>
  <si>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</si>
  <si>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</si>
  <si>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</si>
  <si>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</si>
  <si>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</si>
  <si>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</si>
  <si>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</si>
  <si>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</si>
  <si>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</si>
  <si>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</si>
  <si>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</si>
  <si>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</si>
  <si>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</si>
  <si>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</si>
  <si>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</si>
  <si>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</si>
  <si>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</si>
  <si>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</si>
  <si>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</si>
  <si>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</si>
  <si>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</si>
  <si>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</si>
  <si>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</si>
  <si>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</si>
  <si>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</si>
  <si>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</si>
  <si>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</si>
  <si>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</si>
  <si>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</si>
  <si>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</si>
  <si>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</si>
  <si>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</si>
  <si>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</si>
  <si>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</si>
  <si>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</si>
  <si>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</si>
  <si>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</si>
  <si>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</si>
  <si>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</si>
  <si>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</si>
  <si>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</si>
  <si>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</si>
  <si>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</si>
  <si>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</si>
  <si>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</si>
  <si>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</si>
  <si>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</si>
  <si>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</si>
  <si>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</si>
  <si>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</si>
  <si>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</si>
  <si>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</si>
  <si>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</si>
  <si>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</si>
  <si>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</si>
  <si>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</si>
  <si>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</si>
  <si>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</si>
  <si>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</si>
  <si>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</si>
  <si>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</si>
  <si>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</si>
  <si>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</si>
  <si>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</si>
  <si>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</si>
  <si>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</si>
  <si>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</si>
  <si>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</si>
  <si>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</si>
  <si>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</si>
  <si>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</si>
  <si>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</si>
  <si>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</si>
  <si>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</si>
  <si>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</si>
  <si>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</si>
  <si>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</si>
  <si>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</si>
  <si>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</si>
  <si>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</si>
  <si>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</si>
  <si>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</si>
  <si>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</si>
  <si>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</si>
  <si>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</si>
  <si>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</si>
  <si>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</si>
  <si>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</si>
  <si>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</si>
  <si>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</si>
  <si>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</si>
  <si>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</si>
  <si>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</si>
  <si>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</si>
  <si>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</si>
  <si>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</si>
  <si>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</si>
  <si>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</si>
  <si>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</si>
  <si>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</si>
  <si>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</si>
  <si>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</si>
  <si>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</si>
  <si>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</si>
  <si>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</si>
  <si>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</si>
  <si>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</si>
  <si>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</si>
  <si>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</si>
  <si>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</si>
  <si>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</si>
  <si>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</si>
  <si>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</si>
  <si>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</si>
  <si>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</si>
  <si>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</si>
  <si>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</si>
  <si>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</si>
  <si>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</si>
  <si>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</si>
  <si>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</si>
  <si>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</si>
  <si>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</si>
  <si>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</si>
  <si>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</si>
  <si>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</si>
  <si>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</si>
  <si>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</si>
  <si>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</si>
  <si>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</si>
  <si>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</si>
  <si>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</si>
  <si>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</si>
  <si>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</si>
  <si>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</si>
  <si>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</si>
  <si>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</si>
  <si>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</si>
  <si>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</si>
  <si>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</si>
  <si>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</si>
  <si>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</si>
  <si>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</si>
  <si>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</si>
  <si>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</si>
  <si>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</si>
  <si>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</si>
  <si>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</si>
  <si>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</si>
  <si>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</si>
  <si>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</si>
  <si>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</si>
  <si>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</si>
  <si>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</si>
  <si>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</si>
  <si>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</si>
  <si>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</si>
  <si>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</si>
  <si>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</si>
  <si>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</si>
  <si>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</si>
  <si>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</si>
  <si>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</si>
  <si>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</si>
  <si>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</si>
  <si>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</si>
  <si>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</si>
  <si>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</si>
  <si>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</si>
  <si>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</si>
  <si>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</si>
  <si>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</si>
  <si>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</si>
  <si>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</si>
  <si>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</si>
  <si>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</si>
  <si>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</si>
  <si>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</si>
  <si>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</si>
  <si>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</si>
  <si>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</si>
  <si>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</si>
  <si>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</si>
  <si>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</si>
  <si>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</si>
  <si>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</si>
  <si>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</si>
  <si>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</si>
  <si>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</si>
  <si>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</si>
  <si>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</si>
  <si>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</si>
  <si>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</si>
  <si>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</si>
  <si>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</si>
  <si>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</si>
  <si>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</si>
  <si>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</si>
  <si>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</si>
  <si>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</si>
  <si>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</si>
  <si>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</si>
  <si>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</si>
  <si>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</si>
  <si>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</si>
  <si>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</si>
  <si>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</si>
  <si>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</si>
  <si>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</si>
  <si>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</si>
  <si>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</si>
  <si>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</si>
  <si>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</si>
  <si>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</si>
  <si>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</si>
  <si>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</si>
  <si>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</si>
  <si>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</si>
  <si>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</si>
  <si>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</si>
  <si>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</si>
  <si>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</si>
  <si>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</si>
  <si>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</si>
  <si>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</si>
  <si>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</si>
  <si>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</si>
  <si>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</si>
  <si>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</si>
  <si>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</si>
  <si>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</si>
  <si>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</si>
  <si>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</si>
  <si>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</si>
  <si>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</si>
  <si>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</si>
  <si>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</si>
  <si>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</si>
  <si>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</si>
  <si>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</si>
  <si>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</si>
  <si>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</si>
  <si>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</si>
  <si>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</si>
  <si>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</si>
  <si>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</si>
  <si>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</si>
  <si>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</si>
  <si>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</si>
  <si>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</si>
  <si>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</si>
  <si>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</si>
  <si>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</si>
  <si>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</si>
  <si>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</si>
  <si>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</si>
  <si>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</si>
  <si>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</si>
  <si>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</si>
  <si>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</si>
  <si>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</si>
  <si>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</si>
  <si>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</si>
  <si>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</si>
  <si>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</si>
  <si>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</si>
  <si>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</si>
  <si>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</si>
  <si>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</si>
  <si>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</si>
  <si>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</si>
  <si>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</si>
  <si>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</si>
  <si>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</si>
  <si>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</si>
  <si>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</si>
  <si>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</si>
  <si>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</si>
  <si>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</si>
  <si>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</si>
  <si>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</si>
  <si>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</si>
  <si>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</si>
  <si>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</si>
  <si>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</si>
  <si>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</si>
  <si>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</si>
  <si>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</si>
  <si>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</si>
  <si>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</si>
  <si>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</si>
  <si>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</si>
  <si>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</si>
  <si>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</si>
  <si>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</si>
  <si>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</si>
  <si>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</si>
  <si>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</si>
  <si>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</si>
  <si>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</si>
  <si>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</si>
  <si>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</si>
  <si>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</si>
  <si>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</si>
  <si>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</si>
  <si>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</si>
  <si>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</si>
  <si>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</si>
  <si>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</si>
  <si>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</si>
  <si>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</si>
  <si>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</si>
  <si>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</si>
  <si>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</si>
  <si>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</si>
  <si>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</si>
  <si>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</si>
  <si>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</si>
  <si>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</si>
  <si>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</si>
  <si>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</si>
  <si>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</si>
  <si>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</si>
  <si>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</si>
  <si>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</si>
  <si>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</si>
  <si>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</si>
  <si>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</si>
  <si>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</si>
  <si>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</si>
  <si>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</si>
  <si>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</si>
  <si>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</si>
  <si>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</si>
  <si>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</si>
  <si>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</si>
  <si>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</si>
  <si>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</si>
  <si>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</si>
  <si>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</si>
  <si>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</si>
  <si>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</si>
  <si>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</si>
  <si>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</si>
  <si>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</si>
  <si>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</si>
  <si>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</si>
  <si>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</si>
  <si>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</si>
  <si>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</si>
  <si>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</si>
  <si>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</si>
  <si>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</si>
  <si>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</si>
  <si>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</si>
  <si>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</si>
  <si>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</si>
  <si>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</si>
  <si>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</si>
  <si>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</si>
  <si>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</si>
  <si>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</si>
  <si>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</si>
  <si>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</si>
  <si>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</si>
  <si>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</si>
  <si>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</si>
  <si>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</si>
  <si>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</si>
  <si>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</si>
  <si>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</si>
  <si>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</si>
  <si>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</si>
  <si>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</si>
  <si>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</si>
  <si>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</si>
  <si>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</si>
  <si>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</si>
  <si>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</si>
  <si>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</si>
  <si>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</si>
  <si>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</si>
  <si>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</si>
  <si>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</si>
  <si>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</si>
  <si>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</si>
  <si>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</si>
  <si>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</si>
  <si>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</si>
  <si>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</si>
  <si>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</si>
  <si>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</si>
  <si>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</si>
  <si>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</si>
  <si>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</si>
  <si>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</si>
  <si>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</si>
  <si>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</si>
  <si>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</si>
  <si>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</si>
  <si>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</si>
  <si>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</si>
  <si>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</si>
  <si>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</si>
  <si>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</si>
  <si>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</si>
  <si>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</si>
  <si>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</si>
  <si>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</si>
  <si>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</si>
  <si>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</si>
  <si>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</si>
  <si>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</si>
  <si>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</si>
  <si>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</si>
  <si>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</si>
  <si>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</si>
  <si>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</si>
  <si>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</si>
  <si>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</si>
  <si>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</si>
  <si>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</si>
  <si>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</si>
  <si>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</si>
  <si>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</si>
  <si>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</si>
  <si>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</si>
  <si>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</si>
  <si>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</si>
  <si>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</si>
  <si>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</si>
  <si>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</si>
  <si>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</si>
  <si>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</si>
  <si>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</si>
  <si>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</si>
  <si>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</si>
  <si>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</si>
  <si>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</si>
  <si>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</si>
  <si>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</si>
  <si>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</si>
  <si>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</si>
  <si>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</si>
  <si>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</si>
  <si>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</si>
  <si>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</si>
  <si>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</si>
  <si>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</si>
  <si>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</si>
  <si>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</si>
  <si>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</si>
  <si>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</si>
  <si>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</si>
  <si>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</si>
  <si>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</si>
  <si>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</si>
  <si>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</si>
  <si>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</si>
  <si>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</si>
  <si>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</si>
  <si>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</si>
  <si>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</si>
  <si>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</si>
  <si>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</si>
  <si>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</si>
  <si>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</si>
  <si>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</si>
  <si>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</si>
  <si>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</si>
  <si>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</si>
  <si>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</si>
  <si>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</si>
  <si>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</si>
  <si>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</si>
  <si>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</si>
  <si>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</si>
  <si>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</si>
  <si>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</si>
  <si>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</si>
  <si>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</si>
  <si>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</si>
  <si>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</si>
  <si>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</si>
  <si>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</si>
  <si>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</si>
  <si>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</si>
  <si>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</si>
  <si>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</si>
  <si>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</si>
  <si>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</si>
  <si>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</si>
  <si>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</si>
  <si>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</si>
  <si>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</si>
  <si>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</si>
  <si>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</si>
  <si>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</si>
  <si>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</si>
  <si>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</si>
  <si>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</si>
  <si>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</si>
  <si>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</si>
  <si>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</si>
  <si>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</si>
  <si>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</si>
  <si>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</si>
  <si>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</si>
  <si>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</si>
  <si>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</si>
  <si>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</si>
  <si>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</si>
  <si>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</si>
  <si>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</si>
  <si>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</si>
  <si>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</si>
  <si>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</si>
  <si>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</si>
  <si>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</si>
  <si>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</si>
  <si>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</si>
  <si>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</si>
  <si>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</si>
  <si>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</si>
  <si>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</si>
  <si>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</si>
  <si>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</si>
  <si>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</si>
  <si>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</si>
  <si>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</si>
  <si>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</si>
  <si>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</si>
  <si>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</si>
  <si>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</si>
  <si>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</si>
  <si>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</si>
  <si>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</si>
  <si>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</si>
  <si>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</si>
  <si>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</si>
  <si>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</si>
  <si>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</si>
  <si>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</si>
  <si>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</si>
  <si>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</si>
  <si>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</si>
  <si>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</si>
  <si>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</si>
  <si>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</si>
  <si>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</si>
  <si>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</si>
  <si>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</si>
  <si>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</si>
  <si>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</si>
  <si>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</si>
  <si>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</si>
  <si>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</si>
  <si>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</si>
  <si>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</si>
  <si>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</si>
  <si>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</si>
  <si>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</si>
  <si>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</si>
  <si>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</si>
  <si>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</si>
  <si>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</si>
  <si>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</si>
  <si>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</si>
  <si>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</si>
  <si>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</si>
  <si>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</si>
  <si>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</si>
  <si>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</si>
  <si>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</si>
  <si>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</si>
  <si>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</si>
  <si>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</si>
  <si>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</si>
  <si>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</si>
  <si>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</si>
  <si>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</si>
  <si>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</si>
  <si>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</si>
  <si>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</si>
  <si>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</si>
  <si>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</si>
  <si>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</si>
  <si>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</si>
  <si>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</si>
  <si>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</si>
  <si>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</si>
  <si>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</si>
  <si>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</si>
  <si>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</si>
  <si>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</si>
  <si>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</si>
  <si>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</si>
  <si>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</si>
  <si>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</si>
  <si>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</si>
  <si>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</si>
  <si>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</si>
  <si>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</si>
  <si>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</si>
  <si>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</si>
  <si>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</si>
  <si>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</si>
  <si>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</si>
  <si>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</si>
  <si>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</si>
  <si>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</si>
  <si>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</si>
  <si>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</si>
  <si>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</si>
  <si>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</si>
  <si>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</si>
  <si>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</si>
  <si>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</si>
  <si>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</si>
  <si>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</si>
  <si>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</si>
  <si>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</si>
  <si>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</si>
  <si>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</si>
  <si>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</si>
  <si>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</si>
  <si>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</si>
  <si>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</si>
  <si>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</si>
  <si>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</si>
  <si>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</si>
  <si>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</si>
  <si>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</si>
  <si>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</si>
  <si>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</si>
  <si>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</si>
  <si>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</si>
  <si>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</si>
  <si>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</si>
  <si>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</si>
  <si>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</si>
  <si>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</si>
  <si>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</si>
  <si>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</si>
  <si>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</si>
  <si>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</si>
  <si>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</si>
  <si>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</si>
  <si>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</si>
  <si>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</si>
  <si>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</si>
  <si>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</si>
  <si>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</si>
  <si>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</si>
  <si>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</si>
  <si>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</si>
  <si>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</si>
  <si>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</si>
  <si>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</si>
  <si>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</si>
  <si>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</si>
  <si>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</si>
  <si>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</si>
  <si>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</si>
  <si>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</si>
  <si>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</si>
  <si>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</si>
  <si>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</si>
  <si>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</si>
  <si>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</si>
  <si>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</si>
  <si>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</si>
  <si>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 xml:space="preserve">Restored by PG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</si>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</sst>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326.50608495370398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v>1</v>
      </c>
      <c r="D3" s="56"/>
      <c r="E3" s="135"/>
      <c r="F3" s="134"/>
      <c r="G3" s="133">
        <f ca="1">IFERROR(NOW()-F3,"-")</f>
        <v>45989.45451087963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45989.45451087963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45989.45451087963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45989.45451087963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45989.45451087963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45989.45451087963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45989.45451087963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45989.45451087963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45989.45451087963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45989.45451087963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45989.45451087963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45989.45451087963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45989.45451087963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45989.45451087963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45989.45451087963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45989.45451087963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45989.45451087963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45989.45451087963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45989.45451087963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45989.45451087963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45989.45451087963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45989.45451087963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45989.45451087963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45989.45451087963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45989.45451087963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45989.45451087963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45989.45451087963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45989.45451087963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45989.45451087963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45989.45451087963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45989.45451087963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45989.45451087963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45989.45451087963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45989.45451087963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45989.45451087963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45989.45451087963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45989.45451087963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45989.45451087963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164.45467291666864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5.0670918981486466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0.81370069444528781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0.15154791667009704</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45989.45451087963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45989.45451087963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45989.45451087963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45989.45451087963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45989.45451087963</v>
      </c>
      <c r="H11" s="100"/>
      <c r="I11" s="18" t="str">
        <f>IFERROR(VLOOKUP(D11,DB!A:F,6,0),"")</f>
        <v/>
      </c>
      <c r="J11" s="18" t="str">
        <f>IFERROR(VLOOKUP(D11,DB!A:G,7,0),"")</f>
        <v/>
      </c>
      <c r="K11" s="19" t="s">
        <v>39115</v>
      </c>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45989.45451087963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45989.45451087963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45989.45451087963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45989.45451087963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45989.45451087963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45989.45451087963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45989.45451087963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45989.45451087963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45989.45451087963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45989.45451087963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45989.45451087963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45989.45451087963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45989.45451087963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45989.45451087963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45989.45451087963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45989.45451087963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45989.45451087963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45989.45451087963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45989.45451087963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45989.45451087963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45989.45451087963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45989.45451087963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45989.45451087963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45989.45451087963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45989.45451087963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45989.45451087963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45989.45451087963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45989.45451087963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45989.45451087963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45989.45451087963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45989.45451087963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45989.45451087963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45989.45451087963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45989.45451087963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45989.45451087963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45989.45451087963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45989.45451087963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45989.45451087963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45989.45451087963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45989.45451087963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45989.45451087963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45989.45451087963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45989.45451087963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45989.45451087963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45989.45451087963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45989.45451087963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45989.45451087963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45989.45451087963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45989.45451087963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45989.45451087963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45989.45451087963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45989.45451087963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45989.45451087963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45989.45451087963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45989.45451087963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45989.45451087963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45989.45451087963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45989.45451087963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45989.45451087963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45989.45451087963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45989.45451087963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45989.45451087963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45989.45451087963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45989.45451087963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45989.45451087963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45989.45451087963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45989.45451087963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45989.45451087963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45989.45451087963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45989.45451087963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45989.45451087963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45989.45451087963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45989.45451087963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45989.45451087963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45989.45451087963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45989.45451087963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45989.45451087963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45989.45451087963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45989.45451087963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45989.45451087963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45989.45451087963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45989.45451087963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45989.45451087963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45989.45451087963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45989.45451087963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45989.45451087963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45989.45451087963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45989.45451087963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45989.45451087963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45989.45451087963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45989.45451087963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45989.45451087963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45989.45451087963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45989.45451087963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45989.45451087963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45989.45451087963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45989.45451087963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45989.45451087963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45989.45451087963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45989.45451087963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45989.45451087963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45989.45451087963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45989.45451087963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45989.45451087963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45989.45451087963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45989.45451087963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45989.45451087963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45989.45451087963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45989.45451087963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45989.45451087963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45989.45451087963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45989.45451087963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45989.45451087963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45989.45451087963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45989.45451087963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45989.45451087963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45989.45451087963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45989.45451087963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45989.45451087963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45989.45451087963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45989.45451087963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45989.45451087963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45989.45451087963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45989.45451087963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45989.45451087963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45989.45451087963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45989.45451087963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45989.45451087963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45989.45451087963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45989.45451087963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45989.45451087963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45989.45451087963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45989.45451087963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45989.45451087963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45989.45451087963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45989.45451087963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45989.45451087963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45989.45451087963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45989.45451087963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45989.45451087963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45989.45451087963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45989.45451087963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45989.45451087963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45989.45451087963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45989.45451087963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45989.45451087963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45989.45451087963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45989.45451087963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45989.45451087963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45989.45451087963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45989.45451087963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45989.45451087963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45989.45451087963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45989.45451087963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45989.45451087963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45989.45451087963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45989.45451087963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45989.45451087963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45989.45451087963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45989.45451087963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45989.45451087963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45989.45451087963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45989.45451087963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45989.45451087963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45989.45451087963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45989.45451087963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45989.45451087963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45989.45451087963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45989.45451087963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45989.45451087963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45989.45451087963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45989.45451087963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45989.45451087963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45989.45451087963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45989.45451087963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45989.45451087963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45989.45451087963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45989.45451087963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45989.45451087963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45989.45451087963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45989.45451087963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45989.45451087963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45989.45451087963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45989.45451087963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45989.45451087963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45989.45451087963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45989.45451087963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45989.45451087963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45989.45451087963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45989.45451087963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45989.45451087963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45989.45451087963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45989.45451087963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45989.45451087963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45989.45451087963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45989.45451087963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45989.45451087963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45989.45451087963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45989.45451087963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45989.45451087963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45989.45451087963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45989.45451087963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45989.45451087963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45989.45451087963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45989.45451087963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45989.45451087963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45989.45451087963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45989.45451087963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45989.45451087963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45989.45451087963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45989.45451087963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45989.45451087963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45989.45451087963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45989.45451087963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45989.45451087963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45989.45451087963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45989.45451087963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45989.45451087963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45989.45451087963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45989.45451087963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45989.45451087963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45989.45451087963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45989.45451087963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45989.45451087963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45989.45451087963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45989.45451087963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45989.45451087963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45989.45451087963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45989.45451087963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45989.45451087963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45989.45451087963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45989.45451087963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45989.45451087963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45989.45451087963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45989.45451087963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45989.45451087963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45989.45451087963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45989.45451087963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45989.45451087963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45989.45451087963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45989.45451087963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45989.45451087963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45989.45451087963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45989.45451087963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45989.45451087963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45989.45451087963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45989.45451087963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45989.45451087963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45989.45451087963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45989.45451087963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45989.45451087963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45989.45451087963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45989.45451087963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45989.45451087963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45989.45451087963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45989.45451087963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45989.45451087963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45989.45451087963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45989.45451087963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45989.45451087963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45989.45451087963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45989.45451087963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45989.45451087963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45989.45451087963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45989.45451087963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45989.45451087963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45989.45451087963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45989.45451087963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45989.45451087963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45989.45451087963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45989.45451087963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45989.45451087963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45989.45451087963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45989.45451087963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45989.45451087963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45989.45451087963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45989.45451087963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45989.45451087963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45989.45451087963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45989.45451087963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45989.45451087963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45989.45451087963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45989.45451087963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45989.45451087963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45989.45451087963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45989.45451087963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45989.45451087963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45989.45451087963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45989.45451087963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45989.45451087963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45989.45451087963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45989.45451087963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45989.45451087963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45989.45451087963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45989.45451087963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45989.45451087963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45989.45451087963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45989.45451087963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45989.45451087963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45989.45451087963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45989.45451087963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45989.45451087963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45989.45451087963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45989.45451087963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45989.45451087963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45989.45451087963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45989.45451087963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45989.45451087963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45989.45451087963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45989.45451087963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45989.45451087963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45989.45451087963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45989.45451087963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45989.45451087963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45989.45451087963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45989.45451087963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45989.45451087963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45989.45451087963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45989.45451087963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45989.45451087963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45989.45451087963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45989.45451087963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45989.45451087963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45989.45451087963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45989.45451087963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45989.45451087963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45989.45451087963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45989.45451087963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45989.45451087963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45989.45451087963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45989.45451087963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45989.45451087963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45989.45451087963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45989.45451087963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45989.45451087963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45989.45451087963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45989.45451087963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45989.45451087963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45989.45451087963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45989.45451087963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45989.45451087963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45989.45451087963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45989.45451087963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45989.45451087963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45989.45451087963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45989.45451087963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45989.45451087963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45989.45451087963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45989.45451087963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45989.45451087963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45989.45451087963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45989.45451087963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45989.45451087963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45989.45451087963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45989.45451087963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45989.45451087963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45989.45451087963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45989.45451087963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45989.45451087963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45989.45451087963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45989.45451087963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45989.45451087963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45989.45451087963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45989.45451087963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45989.45451087963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45989.45451087963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45989.45451087963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45989.45451087963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45989.45451087963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45989.45451087963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45989.45451087963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45989.45451087963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45989.45451087963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45989.45451087963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45989.45451087963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45989.45451087963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45989.45451087963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45989.45451087963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45989.45451087963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45989.45451087963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45989.45451087963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45989.45451087963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45989.45451087963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45989.45451087963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45989.45451087963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45989.45451087963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45989.45451087963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45989.45451087963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45989.45451087963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45989.45451087963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45989.45451087963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45989.45451087963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45989.45451087963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45989.45451087963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45989.45451087963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45989.45451087963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45989.45451087963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45989.45451087963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45989.45451087963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45989.45451087963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45989.45451087963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45989.45451087963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45989.45451087963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45989.45451087963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45989.45451087963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45989.45451087963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45989.45451087963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45989.45451087963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45989.45451087963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45989.45451087963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45989.45451087963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45989.45451087963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45989.45451087963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45989.45451087963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45989.45451087963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45989.45451087963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45989.45451087963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45989.45451087963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45989.45451087963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45989.45451087963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45989.45451087963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45989.45451087963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45989.45451087963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45989.45451087963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45989.45451087963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45989.45451087963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45989.45451087963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45989.45451087963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45989.45451087963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45989.45451087963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45989.45451087963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45989.45451087963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45989.45451087963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45989.45451087963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45989.45451087963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45989.45451087963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45989.45451087963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45989.45451087963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45989.45451087963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45989.45451087963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45989.45451087963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45989.45451087963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45989.45451087963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45989.45451087963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45989.45451087963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45989.45451087963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45989.45451087963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45989.45451087963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45989.45451087963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45989.45451087963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45989.45451087963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45989.45451087963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45989.45451087963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45989.45451087963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45989.45451087963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45989.45451087963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45989.45451087963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45989.45451087963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45989.45451087963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45989.45451087963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45989.45451087963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45989.45451087963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45989.45451087963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45989.45451087963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45989.45451087963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45989.45451087963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45989.45451087963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45989.45451087963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45989.45451087963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45989.45451087963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45989.45451087963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45989.45451087963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45989.45451087963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45989.45451087963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45989.45451087963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45989.45451087963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45989.45451087963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45989.45451087963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45989.45451087963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45989.45451087963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45989.45451087963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45989.45451087963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45989.45451087963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45989.45451087963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45989.45451087963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45989.45451087963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45989.45451087963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45989.45451087963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45989.45451087963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45989.45451087963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45989.45451087963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45989.45451087963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45989.45451087963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45989.45451087963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45989.45451087963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45989.45451087963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45989.45451087963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45989.45451087963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45989.45451087963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45989.45451087963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45989.45451087963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45989.45451087963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45989.45451087963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45989.45451087963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45989.45451087963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45989.45451087963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45989.45451087963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45989.45451087963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45989.45451087963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45989.45451087963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45989.45451087963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45989.45451087963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45989.45451087963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45989.45451087963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45989.45451087963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45989.45451087963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45989.45451087963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45989.45451087963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45989.45451087963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45989.45451087963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45989.45451087963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45989.45451087963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45989.45451087963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45989.45451087963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45989.45451087963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45989.45451087963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45989.45451087963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45989.45451087963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45989.45451087963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45989.45451087963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45989.45451087963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45989.45451087963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45989.45451087963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45989.45451087963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45989.45451087963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45989.45451087963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45989.45451087963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45989.45451087963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45989.45451087963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45989.45451087963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45989.45451087963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45989.45451087963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45989.45451087963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45989.45451087963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45989.45451087963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45989.45451087963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45989.45451087963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45989.45451087963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45989.45451087963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45989.45451087963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45989.45451087963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45989.45451087963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45989.45451087963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45989.45451087963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45989.45451087963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45989.45451087963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45989.45451087963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45989.45451087963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45989.45451087963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45989.45451087963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45989.45451087963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45989.45451087963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45989.45451087963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45989.45451087963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45989.45451087963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45989.45451087963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45989.45451087963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45989.45451087963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45989.45451087963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45989.45451087963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45989.45451087963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45989.45451087963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45989.45451087963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45989.45451087963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45989.45451087963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45989.45451087963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45989.45451087963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45989.45451087963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45989.45451087963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45989.45451087963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45989.45451087963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45989.45451087963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45989.45451087963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45989.45451087963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45989.45451087963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45989.45451087963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45989.45451087963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45989.45451087963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45989.45451087963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45989.45451087963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45989.45451087963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45989.45451087963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45989.45451087963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45989.45451087963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45989.45451087963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45989.45451087963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45989.45451087963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45989.45451087963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45989.45451087963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45989.45451087963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45989.45451087963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45989.45451087963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45989.45451087963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45989.45451087963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45989.45451087963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45989.45451087963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45989.45451087963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45989.45451087963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45989.45451087963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45989.45451087963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45989.45451087963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45989.45451087963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45989.45451087963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45989.45451087963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45989.45451087963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45989.45451087963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45989.45451087963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45989.45451087963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45989.45451087963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45989.45451087963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45989.45451087963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45989.45451087963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45989.45451087963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45989.45451087963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45989.45451087963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45989.45451087963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45989.45451087963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45989.45451087963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45989.45451087963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45989.45451087963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45989.45451087963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45989.45451087963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45989.45451087963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45989.45451087963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45989.45451087963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45989.45451087963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45989.45451087963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45989.45451087963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45989.45451087963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45989.45451087963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45989.45451087963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45989.45451087963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45989.45451087963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45989.45451087963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45989.45451087963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45989.45451087963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45989.45451087963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45989.45451087963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45989.45451087963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45989.45451087963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45989.45451087963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45989.45451087963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45989.45451087963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45989.45451087963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45989.45451087963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45989.45451087963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45989.45451087963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45989.45451087963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45989.45451087963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45989.45451087963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45989.45451087963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45989.45451087963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45989.45451087963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45989.45451087963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45989.45451087963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45989.45451087963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45989.45451087963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45989.45451087963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45989.45451087963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45989.45451087963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45989.45451087963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45989.45451087963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45989.45451087963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45989.45451087963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45989.45451087963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45989.45451087963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45989.45451087963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45989.45451087963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45989.45451087963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45989.45451087963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45989.45451087963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45989.45451087963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45989.45451087963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45989.45451087963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45989.45451087963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45989.45451087963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45989.45451087963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45989.45451087963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45989.45451087963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45989.45451087963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45989.45451087963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45989.45451087963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45989.45451087963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45989.45451087963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45989.45451087963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45989.45451087963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45989.45451087963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45989.45451087963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45989.45451087963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45989.45451087963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45989.45451087963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45989.45451087963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45989.45451087963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45989.45451087963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45989.45451087963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45989.45451087963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45989.45451087963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45989.45451087963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45989.45451087963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45989.45451087963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45989.45451087963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45989.45451087963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45989.45451087963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45989.45451087963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45989.45451087963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45989.45451087963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45989.45451087963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45989.45451087963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45989.45451087963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45989.45451087963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45989.45451087963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45989.45451087963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45989.45451087963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45989.45451087963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45989.45451087963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45989.45451087963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45989.45451087963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45989.45451087963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45989.45451087963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45989.45451087963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45989.45451087963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45989.45451087963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45989.45451087963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45989.45451087963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45989.45451087963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45989.45451087963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45989.45451087963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45989.45451087963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45989.45451087963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45989.45451087963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45989.45451087963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45989.45451087963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45989.45451087963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45989.45451087963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45989.45451087963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45989.45451087963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45989.45451087963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45989.45451087963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45989.45451087963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45989.45451087963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45989.45451087963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45989.45451087963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45989.45451087963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45989.45451087963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45989.45451087963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45989.45451087963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45989.45451087963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45989.45451087963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45989.45451087963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45989.45451087963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45989.45451087963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45989.45451087963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45989.45451087963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45989.45451087963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45989.45451087963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45989.45451087963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45989.45451087963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45989.45451087963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45989.45451087963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45989.45451087963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45989.45451087963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45989.45451087963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45989.45451087963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45989.45451087963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45989.45451087963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45989.45451087963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45989.45451087963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45989.45451087963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45989.45451087963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45989.45451087963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45989.45451087963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45989.45451087963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45989.45451087963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45989.45451087963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45989.45451087963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45989.45451087963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45989.45451087963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45989.45451087963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45989.45451087963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45989.45451087963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45989.45451087963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45989.45451087963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45989.45451087963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45989.45451087963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45989.45451087963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45989.45451087963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45989.45451087963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45989.45451087963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45989.45451087963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45989.45451087963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45989.45451087963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45989.45451087963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45989.45451087963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45989.45451087963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45989.45451087963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45989.45451087963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45989.45451087963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45989.45451087963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45989.45451087963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45989.45451087963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45989.45451087963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45989.45451087963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45989.45451087963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45989.45451087963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45989.45451087963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45989.45451087963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45989.45451087963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45989.45451087963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45989.45451087963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45989.45451087963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45989.45451087963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45989.45451087963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45989.45451087963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45989.45451087963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45989.45451087963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45989.45451087963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45989.45451087963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45989.45451087963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45989.45451087963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45989.45451087963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45989.45451087963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45989.45451087963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45989.45451087963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45989.45451087963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45989.45451087963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45989.45451087963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45989.45451087963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45989.45451087963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45989.45451087963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45989.45451087963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45989.45451087963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45989.45451087963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45989.45451087963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45989.45451087963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45989.45451087963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45989.45451087963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45989.45451087963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45989.45451087963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45989.45451087963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45989.45451087963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45989.45451087963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45989.45451087963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45989.45451087963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45989.45451087963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45989.45451087963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45989.45451087963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45989.45451087963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45989.45451087963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45989.45451087963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45989.45451087963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45989.45451087963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45989.45451087963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45989.45451087963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45989.45451087963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45989.45451087963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45989.45451087963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45989.45451087963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45989.45451087963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45989.45451087963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45989.45451087963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45989.45451087963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45989.45451087963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45989.45451087963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45989.45451087963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45989.45451087963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45989.45451087963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45989.45451087963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45989.45451087963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45989.45451087963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45989.45451087963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45989.45451087963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45989.45451087963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45989.45451087963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45989.45451087963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45989.45451087963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45989.45451087963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45989.45451087963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45989.45451087963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45989.45451087963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45989.45451087963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45989.45451087963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45989.45451087963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45989.45451087963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45989.45451087963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45989.45451087963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45989.45451087963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45989.45451087963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45989.45451087963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45989.45451087963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45989.45451087963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45989.45451087963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45989.45451087963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45989.45451087963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45989.45451087963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45989.45451087963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45989.45451087963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45989.45451087963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45989.45451087963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45989.45451087963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45989.45451087963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45989.45451087963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45989.45451087963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45989.45451087963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45989.45451087963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45989.45451087963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45989.45451087963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45989.45451087963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45989.45451087963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45989.45451087963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45989.45451087963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45989.45451087963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45989.45451087963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45989.45451087963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45989.45451087963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45989.45451087963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45989.45451087963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45989.45451087963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45989.45451087963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45989.45451087963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45989.45451087963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45989.45451087963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45989.45451087963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45989.45451087963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45989.45451087963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45989.45451087963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45989.45451087963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45989.45451087963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45989.45451087963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45989.45451087963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45989.45451087963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45989.45451087963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45989.45451087963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45989.45451087963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45989.45451087963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45989.45451087963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45989.45451087963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45989.45451087963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45989.45451087963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45989.45451087963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45989.45451087963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45989.45451087963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45989.45451087963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45989.45451087963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45989.45451087963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45989.45451087963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45989.45451087963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45989.45451087963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45989.45451087963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45989.45451087963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45989.45451087963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45989.45451087963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45989.45451087963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45989.45451087963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45989.45451087963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45989.45451087963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45989.45451087963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45989.45451087963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45989.45451087963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45989.45451087963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45989.45451087963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45989.45451087963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45989.45451087963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45989.45451087963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45989.45451087963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45989.45451087963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45989.45451087963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45989.45451087963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45989.45451087963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45989.45451087963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45989.45451087963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45989.45451087963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45989.45451087963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45989.45451087963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45989.45451087963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45989.45451087963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45989.45451087963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45989.45451087963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45989.45451087963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45989.45451087963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45989.45451087963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45989.45451087963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45989.45451087963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45989.45451087963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45989.45451087963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45989.45451087963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45989.45451087963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45989.45451087963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45989.45451087963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45989.45451087963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45989.45451087963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45989.45451087963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45989.45451087963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45989.45451087963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45989.45451087963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45989.45451087963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45989.45451087963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45989.45451087963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45989.45451087963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45989.45451087963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45989.45451087963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45989.45451087963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45989.45451087963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45989.45451087963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45989.45451087963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45989.45451087963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45989.45451087963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45989.45451087963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45989.45451087963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45989.45451087963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45989.45451087963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45989.45451087963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45989.45451087963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45989.45451087963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45989.45451087963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45989.45451087963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45989.45451087963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45989.45451087963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45989.45451087963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285.97379328703391</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R4</v>
      </c>
      <c r="C3" s="90">
        <v>1</v>
      </c>
      <c r="D3" s="88" t="s">
        <v>37225</v>
      </c>
      <c r="E3" s="91" t="s">
        <v>39021</v>
      </c>
      <c r="F3" s="92">
        <v>45989.43540509259</v>
      </c>
      <c r="G3" s="93">
        <f t="shared" ref="G3:G5" ca="1" si="0">IFERROR(NOW()-F3,"")</f>
        <v>1.9105787039734423E-2</v>
      </c>
      <c r="H3" s="92">
        <v>45989.330555555556</v>
      </c>
      <c r="I3" s="110" t="str">
        <f>IFERROR(VLOOKUP(D3,DB!A:F,6,0),"")</f>
        <v>SCECO</v>
      </c>
      <c r="J3" s="110" t="str">
        <f>IFERROR(VLOOKUP(D3,DB!A:G,7,0),"")</f>
        <v>Dead</v>
      </c>
      <c r="K3" s="94"/>
      <c r="L3" s="88" t="str">
        <f>IFERROR(VLOOKUP(D3,DB!A:I,9,0),"")</f>
        <v>Latis</v>
      </c>
    </row>
    <row r="4" spans="1:16" ht="15" customHeight="1">
      <c r="A4" s="110"/>
      <c r="B4" s="88" t="str">
        <f>IFERROR(VLOOKUP(D4,DB!A:K,11,0),"")</f>
        <v/>
      </c>
      <c r="C4" s="90"/>
      <c r="D4" s="88"/>
      <c r="E4" s="91"/>
      <c r="F4" s="92"/>
      <c r="G4" s="93">
        <f t="shared" ca="1" si="0"/>
        <v>45989.45451087963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45989.45451087963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45989.45451087963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45989.45451087963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45989.45451087963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45989.45451087963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45989.45451087963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45989.45451087963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45989.45451087963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45989.45451087963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45989.45451087963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45989.45451087963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45989.45451087963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45989.45451087963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45989.45451087963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45989.45451087963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45989.45451087963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45989.45451087963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45989.45451087963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45989.45451087963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45989.45451087963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45989.45451087963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45989.45451087963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45989.45451087963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45989.45451087963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45989.45451087963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45989.45451087963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45989.45451087963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45989.45451087963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45989.45451087963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45989.45451087963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45989.45451087963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45989.45451087963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45989.45451087963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45989.45451087963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45989.45451087963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45989.45451087963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45989.45451087963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45989.45451087963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45989.45451087963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45989.45451087963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45989.45451087963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45989.45451087963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45989.45451087963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45989.45451087963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45989.45451087963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45989.45451087963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45989.45451087963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45989.45451087963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45989.45451087963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45989.45451087963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45989.45451087963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45989.45451087963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45989.45451087963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45989.45451087963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45989.45451087963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45989.45451087963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45989.45451087963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45989.45451087963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45989.45451087963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45989.45451087963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45989.45451087963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45989.45451087963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45989.45451087963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45989.45451087963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45989.45451087963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45989.45451087963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45989.45451087963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45989.45451087963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45989.45451087963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45989.45451087963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45989.45451087963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45989.45451087963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45989.45451087963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45989.45451087963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45989.45451087963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45989.45451087963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45989.45451087963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45989.45451087963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45989.45451087963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45989.45451087963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45989.45451087963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45989.45451087963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45989.45451087963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45989.45451087963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45989.45451087963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45989.45451087963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45989.45451087963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45989.45451087963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45989.45451087963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45989.45451087963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45989.45451087963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45989.45451087963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45989.45451087963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45989.45451087963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45989.45451087963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45989.45451087963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45989.45451087963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45989.45451087963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45989.45451087963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45989.45451087963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45989.45451087963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45989.45451087963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45989.45451087963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45989.45451087963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45989.45451087963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45989.45451087963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45989.45451087963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45989.45451087963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45989.45451087963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45989.45451087963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45989.45451087963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45989.45451087963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45989.45451087963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45989.45451087963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45989.45451087963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45989.45451087963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45989.45451087963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45989.45451087963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45989.45451087963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45989.45451087963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45989.45451087963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45989.45451087963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45989.45451087963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45989.45451087963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45989.45451087963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45989.45451087963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45989.45451087963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45989.45451087963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45989.45451087963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45989.45451087963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45989.45451087963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45989.45451087963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45989.45451087963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45989.45451087963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45989.45451087963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45989.45451087963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45989.45451087963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45989.45451087963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45989.45451087963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45989.45451087963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45989.45451087963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45989.45451087963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45989.45451087963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45989.45451087963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45989.45451087963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45989.45451087963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45989.45451087963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45989.45451087963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45989.45451087963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45989.45451087963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45989.45451087963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45989.45451087963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45989.45451087963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45989.45451087963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45989.45451087963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45989.45451087963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45989.45451087963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45989.45451087963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45989.45451087963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45989.45451087963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45989.45451087963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45989.45451087963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45989.45451087963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45989.45451087963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45989.45451087963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45989.45451087963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45989.45451087963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45989.45451087963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45989.45451087963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45989.45451087963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45989.45451087963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45989.45451087963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45989.45451087963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45989.45451087963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45989.45451087963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45989.45451087963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45989.45451087963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45989.45451087963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45989.45451087963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45989.45451087963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45989.45451087963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45989.45451087963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45989.45451087963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45989.45451087963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45989.45451087963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45989.45451087963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45989.45451087963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45989.45451087963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45989.45451087963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45989.45451087963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45989.45451087963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45989.45451087963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45989.45451087963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45989.45451087963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45989.45451087963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45989.45451087963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45989.45451087963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45989.45451087963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45989.45451087963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45989.45451087963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45989.45451087963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45989.45451087963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45989.45451087963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45989.45451087963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45989.45451087963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45989.45451087963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45989.45451087963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45989.45451087963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45989.45451087963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45989.45451087963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45989.45451087963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45989.45451087963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45989.45451087963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45989.45451087963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45989.45451087963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45989.45451087963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45989.45451087963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45989.45451087963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45989.45451087963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45989.45451087963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45989.45451087963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45989.45451087963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45989.45451087963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45989.45451087963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45989.45451087963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45989.45451087963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45989.45451087963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45989.45451087963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45989.45451087963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45989.45451087963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45989.45451087963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45989.45451087963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45989.45451087963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45989.45451087963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45989.45451087963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45989.45451087963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45989.45451087963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45989.45451087963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45989.45451087963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45989.45451087963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45989.45451087963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45989.45451087963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45989.45451087963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45989.45451087963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45989.45451087963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45989.45451087963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45989.45451087963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45989.45451087963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45989.45451087963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45989.45451087963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45989.45451087963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45989.45451087963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45989.45451087963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45989.45451087963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45989.45451087963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45989.45451087963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45989.45451087963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45989.45451087963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45989.45451087963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45989.45451087963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45989.45451087963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45989.45451087963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45989.45451087963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45989.45451087963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45989.45451087963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45989.45451087963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45989.45451087963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45989.45451087963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45989.45451087963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45989.45451087963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45989.45451087963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45989.45451087963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45989.45451087963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45989.45451087963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45989.45451087963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45989.45451087963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45989.45451087963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45989.45451087963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45989.45451087963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45989.45451087963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45989.45451087963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45989.45451087963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45989.45451087963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45989.45451087963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45989.45451087963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45989.45451087963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45989.45451087963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45989.45451087963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45989.45451087963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45989.45451087963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45989.45451087963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45989.45451087963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45989.45451087963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45989.45451087963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45989.45451087963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45989.45451087963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45989.45451087963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45989.45451087963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45989.45451087963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45989.45451087963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45989.45451087963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45989.45451087963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45989.45451087963</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97.622450694441795</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63.26563356481347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40.793399768517702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8.0812122685165377</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45989.45451087963</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45989.45451087963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45989.45451087963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45989.45451087963</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45989.45451087963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45989.45451087963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45989.45451087963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45989.45451087963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45989.45451087963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45989.45451087963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45989.45451087963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45989.45451087963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45989.45451087963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45989.45451087963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45989.45451087963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45989.45451087963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45989.45451087963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45989.45451087963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45989.45451087963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45989.45451087963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45989.45451087963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45989.45451087963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45989.45451087963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45989.45451087963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45989.45451087963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45989.45451087963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45989.45451087963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45989.45451087963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45989.45451087963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45989.45451087963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45989.45451087963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45989.45451087963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45989.45451087963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45989.45451087963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45989.45451087963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45989.45451087963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45989.45451087963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45989.45451087963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45989.45451087963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45989.45451087963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45989.45451087963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45989.45451087963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45989.45451087963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45989.45451087963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34023</v>
      </c>
      <c r="E2" s="106" t="s">
        <v>39021</v>
      </c>
      <c r="F2" s="125"/>
      <c r="G2" s="72">
        <f ca="1">IFERROR(NOW()-F2,"-")</f>
        <v>45989.45451087963</v>
      </c>
      <c r="H2" s="125">
        <v>45989.321909722225</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7" ca="1" si="0">IFERROR(NOW()-F3,"-")</f>
        <v>45989.45451087963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45989.45451087963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45989.45451087963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45989.45451087963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45989.45451087963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45989.45451087963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45989.45451087963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45989.45451087963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45989.45451087963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45989.45451087963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45989.45451087963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45989.45451087963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45989.45451087963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45989.45451087963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45989.45451087963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45989.45451087963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45989.45451087963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45989.45451087963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45989.45451087963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45989.45451087963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45989.45451087963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45989.45451087963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2025-11-28T07:55:37Z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