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830" documentId="120_S{2AC9BD13-BADA-5192-A53E-5A8FF88502F6}" xr6:coauthVersionLast="47" xr6:coauthVersionMax="47" xr10:uidLastSave="{8CE370FF-5B5C-42B8-AB7F-5BA4ECBE571D}"/>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alcChain>
</file>

<file path=xl/sharedStrings.xml><?xml version="1.0" encoding="utf-8"?>
<sst xmlns="http://schemas.openxmlformats.org/spreadsheetml/2006/main" count="180290" uniqueCount="39127">
  <si>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</si>
  <si>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</si>
  <si>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</si>
  <si>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</si>
  <si>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</si>
  <si>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</si>
  <si>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</si>
  <si>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</si>
  <si>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</si>
  <si>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</si>
  <si>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</si>
  <si>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</si>
  <si>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</si>
  <si>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</si>
  <si>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</si>
  <si>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</si>
  <si>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</si>
  <si>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</si>
  <si>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</si>
  <si>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</si>
  <si>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</si>
  <si>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</si>
  <si>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</si>
  <si>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</si>
  <si>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</si>
  <si>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</si>
  <si>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</si>
  <si>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</si>
  <si>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</si>
  <si>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</si>
  <si>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</si>
  <si>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</si>
  <si>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</si>
  <si>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</si>
  <si>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</si>
  <si>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</si>
  <si>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</si>
  <si>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</si>
  <si>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</si>
  <si>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</si>
  <si>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</si>
  <si>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</si>
  <si>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</si>
  <si>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</si>
  <si>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</si>
  <si>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</si>
  <si>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</si>
  <si>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</si>
  <si>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</si>
  <si>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</si>
  <si>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</si>
  <si>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</si>
  <si>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</si>
  <si>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</si>
  <si>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</si>
  <si>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</si>
  <si>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</si>
  <si>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</si>
  <si>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</si>
  <si>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</si>
  <si>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</si>
  <si>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</si>
  <si>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</si>
  <si>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</si>
  <si>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</si>
  <si>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</si>
  <si>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</si>
  <si>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</si>
  <si>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</si>
  <si>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</si>
  <si>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</si>
  <si>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</si>
  <si>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</si>
  <si>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</si>
  <si>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</si>
  <si>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</si>
  <si>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</si>
  <si>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</si>
  <si>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</si>
  <si>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</si>
  <si>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</si>
  <si>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</si>
  <si>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</si>
  <si>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</si>
  <si>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</si>
  <si>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</si>
  <si>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</si>
  <si>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</si>
  <si>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</si>
  <si>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</si>
  <si>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</si>
  <si>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</si>
  <si>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</si>
  <si>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</si>
  <si>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</si>
  <si>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</si>
  <si>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</si>
  <si>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</si>
  <si>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</si>
  <si>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</si>
  <si>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</si>
  <si>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</si>
  <si>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</si>
  <si>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</si>
  <si>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</si>
  <si>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</si>
  <si>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</si>
  <si>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</si>
  <si>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</si>
  <si>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</si>
  <si>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</si>
  <si>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</si>
  <si>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</si>
  <si>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</si>
  <si>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</si>
  <si>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</si>
  <si>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</si>
  <si>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</si>
  <si>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</si>
  <si>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</si>
  <si>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</si>
  <si>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</si>
  <si>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</si>
  <si>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</si>
  <si>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</si>
  <si>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</si>
  <si>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</si>
  <si>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</si>
  <si>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</si>
  <si>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</si>
  <si>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</si>
  <si>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</si>
  <si>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</si>
  <si>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</si>
  <si>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</si>
  <si>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</si>
  <si>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</si>
  <si>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</si>
  <si>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</si>
  <si>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</si>
  <si>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</si>
  <si>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</si>
  <si>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</si>
  <si>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</si>
  <si>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</si>
  <si>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</si>
  <si>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</si>
  <si>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</si>
  <si>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</si>
  <si>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</si>
  <si>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</si>
  <si>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</si>
  <si>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</si>
  <si>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</si>
  <si>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</si>
  <si>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</si>
  <si>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</si>
  <si>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</si>
  <si>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</si>
  <si>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</si>
  <si>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</si>
  <si>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</si>
  <si>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</si>
  <si>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</si>
  <si>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</si>
  <si>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</si>
  <si>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</si>
  <si>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</si>
  <si>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</si>
  <si>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</si>
  <si>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</si>
  <si>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</si>
  <si>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</si>
  <si>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</si>
  <si>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</si>
  <si>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</si>
  <si>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</si>
  <si>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</si>
  <si>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</si>
  <si>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</si>
  <si>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</si>
  <si>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</si>
  <si>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</si>
  <si>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</si>
  <si>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</si>
  <si>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</si>
  <si>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</si>
  <si>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</si>
  <si>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</si>
  <si>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</si>
  <si>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</si>
  <si>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</si>
  <si>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</si>
  <si>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</si>
  <si>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</si>
  <si>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</si>
  <si>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</si>
  <si>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</si>
  <si>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</si>
  <si>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</si>
  <si>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</si>
  <si>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</si>
  <si>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</si>
  <si>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</si>
  <si>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</si>
  <si>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</si>
  <si>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</si>
  <si>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</si>
  <si>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</si>
  <si>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</si>
  <si>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</si>
  <si>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</si>
  <si>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</si>
  <si>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</si>
  <si>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</si>
  <si>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</si>
  <si>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</si>
  <si>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</si>
  <si>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</si>
  <si>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</si>
  <si>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</si>
  <si>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</si>
  <si>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</si>
  <si>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</si>
  <si>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</si>
  <si>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</si>
  <si>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</si>
  <si>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</si>
  <si>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</si>
  <si>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</si>
  <si>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</si>
  <si>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</si>
  <si>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</si>
  <si>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</si>
  <si>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</si>
  <si>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</si>
  <si>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</si>
  <si>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</si>
  <si>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</si>
  <si>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</si>
  <si>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</si>
  <si>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</si>
  <si>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</si>
  <si>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</si>
  <si>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</si>
  <si>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</si>
  <si>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</si>
  <si>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</si>
  <si>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</si>
  <si>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</si>
  <si>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</si>
  <si>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</si>
  <si>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</si>
  <si>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</si>
  <si>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</si>
  <si>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</si>
  <si>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</si>
  <si>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</si>
  <si>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</si>
  <si>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</si>
  <si>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</si>
  <si>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</si>
  <si>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</si>
  <si>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</si>
  <si>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</si>
  <si>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</si>
  <si>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</si>
  <si>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</si>
  <si>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</si>
  <si>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</si>
  <si>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</si>
  <si>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</si>
  <si>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</si>
  <si>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</si>
  <si>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</si>
  <si>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</si>
  <si>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</si>
  <si>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</si>
  <si>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</si>
  <si>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</si>
  <si>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</si>
  <si>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</si>
  <si>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</si>
  <si>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</si>
  <si>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</si>
  <si>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</si>
  <si>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</si>
  <si>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</si>
  <si>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</si>
  <si>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</si>
  <si>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</si>
  <si>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</si>
  <si>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</si>
  <si>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</si>
  <si>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</si>
  <si>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</si>
  <si>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</si>
  <si>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</si>
  <si>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</si>
  <si>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</si>
  <si>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</si>
  <si>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</si>
  <si>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</si>
  <si>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</si>
  <si>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</si>
  <si>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</si>
  <si>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</si>
  <si>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</si>
  <si>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</si>
  <si>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</si>
  <si>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</si>
  <si>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</si>
  <si>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</si>
  <si>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</si>
  <si>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</si>
  <si>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</si>
  <si>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</si>
  <si>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</si>
  <si>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</si>
  <si>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</si>
  <si>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</si>
  <si>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</si>
  <si>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</si>
  <si>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</si>
  <si>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</si>
  <si>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</si>
  <si>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</si>
  <si>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</si>
  <si>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</si>
  <si>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</si>
  <si>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</si>
  <si>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</si>
  <si>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</si>
  <si>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</si>
  <si>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</si>
  <si>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</si>
  <si>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</si>
  <si>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</si>
  <si>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</si>
  <si>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</si>
  <si>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</si>
  <si>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</si>
  <si>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</si>
  <si>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</si>
  <si>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</si>
  <si>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</si>
  <si>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</si>
  <si>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</si>
  <si>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</si>
  <si>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</si>
  <si>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</si>
  <si>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</si>
  <si>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</si>
  <si>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</si>
  <si>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</si>
  <si>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</si>
  <si>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</si>
  <si>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</si>
  <si>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</si>
  <si>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</si>
  <si>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</si>
  <si>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</si>
  <si>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</si>
  <si>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</si>
  <si>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</si>
  <si>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</si>
  <si>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</si>
  <si>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</si>
  <si>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</si>
  <si>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</si>
  <si>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</si>
  <si>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</si>
  <si>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</si>
  <si>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</si>
  <si>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</si>
  <si>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</si>
  <si>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</si>
  <si>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</si>
  <si>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</si>
  <si>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</si>
  <si>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</si>
  <si>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</si>
  <si>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</si>
  <si>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</si>
  <si>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</si>
  <si>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</si>
  <si>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</si>
  <si>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</si>
  <si>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</si>
  <si>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</si>
  <si>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</si>
  <si>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</si>
  <si>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</si>
  <si>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</si>
  <si>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</si>
  <si>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</si>
  <si>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</si>
  <si>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</si>
  <si>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</si>
  <si>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</si>
  <si>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</si>
  <si>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</si>
  <si>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</si>
  <si>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</si>
  <si>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</si>
  <si>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</si>
  <si>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</si>
  <si>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</si>
  <si>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</si>
  <si>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</si>
  <si>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</si>
  <si>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</si>
  <si>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</si>
  <si>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</si>
  <si>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</si>
  <si>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</si>
  <si>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</si>
  <si>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</si>
  <si>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</si>
  <si>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</si>
  <si>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</si>
  <si>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</si>
  <si>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</si>
  <si>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</si>
  <si>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</si>
  <si>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</si>
  <si>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</si>
  <si>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</si>
  <si>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</si>
  <si>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</si>
  <si>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</si>
  <si>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</si>
  <si>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</si>
  <si>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</si>
  <si>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</si>
  <si>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</si>
  <si>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</si>
  <si>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</si>
  <si>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</si>
  <si>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</si>
  <si>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</si>
  <si>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</si>
  <si>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</si>
  <si>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</si>
  <si>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</si>
  <si>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</si>
  <si>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</si>
  <si>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</si>
  <si>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</si>
  <si>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</si>
  <si>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</si>
  <si>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</si>
  <si>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</si>
  <si>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</si>
  <si>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</si>
  <si>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</si>
  <si>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</si>
  <si>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</si>
  <si>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</si>
  <si>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</si>
  <si>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</si>
  <si>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</si>
  <si>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</si>
  <si>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</si>
  <si>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</si>
  <si>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</si>
  <si>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</si>
  <si>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</si>
  <si>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</si>
  <si>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</si>
  <si>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</si>
  <si>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</si>
  <si>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</si>
  <si>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</si>
  <si>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</si>
  <si>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</si>
  <si>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</si>
  <si>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</si>
  <si>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</si>
  <si>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</si>
  <si>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</si>
  <si>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</si>
  <si>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</si>
  <si>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</si>
  <si>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</si>
  <si>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</si>
  <si>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</si>
  <si>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</si>
  <si>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</si>
  <si>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</si>
  <si>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</si>
  <si>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</si>
  <si>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</si>
  <si>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</si>
  <si>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</si>
  <si>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</si>
  <si>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</si>
  <si>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</si>
  <si>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</si>
  <si>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</si>
  <si>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</si>
  <si>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</si>
  <si>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</si>
  <si>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</si>
  <si>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</si>
  <si>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</si>
  <si>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</si>
  <si>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</si>
  <si>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</si>
  <si>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</si>
  <si>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</si>
  <si>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</si>
  <si>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</si>
  <si>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</si>
  <si>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</si>
  <si>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</si>
  <si>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</si>
  <si>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</si>
  <si>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</si>
  <si>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</si>
  <si>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</si>
  <si>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</si>
  <si>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</si>
  <si>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</si>
  <si>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</si>
  <si>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</si>
  <si>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</si>
  <si>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</si>
  <si>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</si>
  <si>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</si>
  <si>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</si>
  <si>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</si>
  <si>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</si>
  <si>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</si>
  <si>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</si>
  <si>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</si>
  <si>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</si>
  <si>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</si>
  <si>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</si>
  <si>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</si>
  <si>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</si>
  <si>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</si>
  <si>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</si>
  <si>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</si>
  <si>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</si>
  <si>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</si>
  <si>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</si>
  <si>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</si>
  <si>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</si>
  <si>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</si>
  <si>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</si>
  <si>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</si>
  <si>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</si>
  <si>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</si>
  <si>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</si>
  <si>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</si>
  <si>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</si>
  <si>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</si>
  <si>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</si>
  <si>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</si>
  <si>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</si>
  <si>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</si>
  <si>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</si>
  <si>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</si>
  <si>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</si>
  <si>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</si>
  <si>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</si>
  <si>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</si>
  <si>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</si>
  <si>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</si>
  <si>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</si>
  <si>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</si>
  <si>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</si>
  <si>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</si>
  <si>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</si>
  <si>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</si>
  <si>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</si>
  <si>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</si>
  <si>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</si>
  <si>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</si>
  <si>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</si>
  <si>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</si>
  <si>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</si>
  <si>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</si>
  <si>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</si>
  <si>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</si>
  <si>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</si>
  <si>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</si>
  <si>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</si>
  <si>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</si>
  <si>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</si>
  <si>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</si>
  <si>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</si>
  <si>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</si>
  <si>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</si>
  <si>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</si>
  <si>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</si>
  <si>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</si>
  <si>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</si>
  <si>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</si>
  <si>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</si>
  <si>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</si>
  <si>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</si>
  <si>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</si>
  <si>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</si>
  <si>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</si>
  <si>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</si>
  <si>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</si>
  <si>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</si>
  <si>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</si>
  <si>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</si>
  <si>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</si>
  <si>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</si>
  <si>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</si>
  <si>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</si>
  <si>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</si>
  <si>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</si>
  <si>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</si>
  <si>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</si>
  <si>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</si>
  <si>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</si>
  <si>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</si>
  <si>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</si>
  <si>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</si>
  <si>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</si>
  <si>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</si>
  <si>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</si>
  <si>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</si>
  <si>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</si>
  <si>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</si>
  <si>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</si>
  <si>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</si>
  <si>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</si>
  <si>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</si>
  <si>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</si>
  <si>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</si>
  <si>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</si>
  <si>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</si>
  <si>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</si>
  <si>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</si>
  <si>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</si>
  <si>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</si>
  <si>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</si>
  <si>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</si>
  <si>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</si>
  <si>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</si>
  <si>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</si>
  <si>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</si>
  <si>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</si>
  <si>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</si>
  <si>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</si>
  <si>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</si>
  <si>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</si>
  <si>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</si>
  <si>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</si>
  <si>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</si>
  <si>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</si>
  <si>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</si>
  <si>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</si>
  <si>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</si>
  <si>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</si>
  <si>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</si>
  <si>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</si>
  <si>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</si>
  <si>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</si>
  <si>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</si>
  <si>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</si>
  <si>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</si>
  <si>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</si>
  <si>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</si>
  <si>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</si>
  <si>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</si>
  <si>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</si>
  <si>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</si>
  <si>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</si>
  <si>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</si>
  <si>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</si>
  <si>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</si>
  <si>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</si>
  <si>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</si>
  <si>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</si>
  <si>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</si>
  <si>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</si>
  <si>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</si>
  <si>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</si>
  <si>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</si>
  <si>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</si>
  <si>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</si>
  <si>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</si>
  <si>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</si>
  <si>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</si>
  <si>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</si>
  <si>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</si>
  <si>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</si>
  <si>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</si>
  <si>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</si>
  <si>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</si>
  <si>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</si>
  <si>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</si>
  <si>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</si>
  <si>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</si>
  <si>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</si>
  <si>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</si>
  <si>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</si>
  <si>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</si>
  <si>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</si>
  <si>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</si>
  <si>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</si>
  <si>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</si>
  <si>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</si>
  <si>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</si>
  <si>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</si>
  <si>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</si>
  <si>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</si>
  <si>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</si>
  <si>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</si>
  <si>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</si>
  <si>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</si>
  <si>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</si>
  <si>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</si>
  <si>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</si>
  <si>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</si>
  <si>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</si>
  <si>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</si>
  <si>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</si>
  <si>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</si>
  <si>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</si>
  <si>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</si>
  <si>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</si>
  <si>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</si>
  <si>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</si>
  <si>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</si>
  <si>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</si>
  <si>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</si>
  <si>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</si>
  <si>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</si>
  <si>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</si>
  <si>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</si>
  <si>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</si>
  <si>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</si>
  <si>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</si>
  <si>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</si>
  <si>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</si>
  <si>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</si>
  <si>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</si>
  <si>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</si>
  <si>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</si>
  <si>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</si>
  <si>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</si>
  <si>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</si>
  <si>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</si>
  <si>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</si>
  <si>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</si>
  <si>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</si>
  <si>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</si>
  <si>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</si>
  <si>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</si>
  <si>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</si>
  <si>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</si>
  <si>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</si>
  <si>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</si>
  <si>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</si>
  <si>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</si>
  <si>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</si>
  <si>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</si>
  <si>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</si>
  <si>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</si>
  <si>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</si>
  <si>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</si>
  <si>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</si>
  <si>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</si>
  <si>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</si>
  <si>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</si>
  <si>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</si>
  <si>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</si>
  <si>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</si>
  <si>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</si>
  <si>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</si>
  <si>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</si>
  <si>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</si>
  <si>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</si>
  <si>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</si>
  <si>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</si>
  <si>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</si>
  <si>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</si>
  <si>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</si>
  <si>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</si>
  <si>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</si>
  <si>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</si>
  <si>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</si>
  <si>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</si>
  <si>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</si>
  <si>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</si>
  <si>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</si>
  <si>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</si>
  <si>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</si>
  <si>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</si>
  <si>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</si>
  <si>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</si>
  <si>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</si>
  <si>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</si>
  <si>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</si>
  <si>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</si>
  <si>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</si>
  <si>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</si>
  <si>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</si>
  <si>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</si>
  <si>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</si>
  <si>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</si>
  <si>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</si>
  <si>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</si>
  <si>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</si>
  <si>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</si>
  <si>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</si>
  <si>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</si>
  <si>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</si>
  <si>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</si>
  <si>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</si>
  <si>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</si>
  <si>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</si>
  <si>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</si>
  <si>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</si>
  <si>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</si>
  <si>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</si>
  <si>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</si>
  <si>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</si>
  <si>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</si>
  <si>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</si>
  <si>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</si>
  <si>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</si>
  <si>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</si>
  <si>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</si>
  <si>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</si>
  <si>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</si>
  <si>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</si>
  <si>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</si>
  <si>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</si>
  <si>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</si>
  <si>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</si>
  <si>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</si>
  <si>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</si>
  <si>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</si>
  <si>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</si>
  <si>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</si>
  <si>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</si>
  <si>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</si>
  <si>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</si>
  <si>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</si>
  <si>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</si>
  <si>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</si>
  <si>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</si>
  <si>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</si>
  <si>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</si>
  <si>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</si>
  <si>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</si>
  <si>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</si>
  <si>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</si>
  <si>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</si>
  <si>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</si>
  <si>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</si>
  <si>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</si>
  <si>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</si>
  <si>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</si>
  <si>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</si>
  <si>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</si>
  <si>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</si>
  <si>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</si>
  <si>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</si>
  <si>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</si>
  <si>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</si>
  <si>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</si>
  <si>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</si>
  <si>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</si>
  <si>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</si>
  <si>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</si>
  <si>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</si>
  <si>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</si>
  <si>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</si>
  <si>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</si>
  <si>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</si>
  <si>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</si>
  <si>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</si>
  <si>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</si>
  <si>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</si>
  <si>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</si>
  <si>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</si>
  <si>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</si>
  <si>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</si>
  <si>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</si>
  <si>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</si>
  <si>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</si>
  <si>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</si>
  <si>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</si>
  <si>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</si>
  <si>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</si>
  <si>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</si>
  <si>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</si>
  <si>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</si>
  <si>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</si>
  <si>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</si>
  <si>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</si>
  <si>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</si>
  <si>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</si>
  <si>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</si>
  <si>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</si>
  <si>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</si>
  <si>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</si>
  <si>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</si>
  <si>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</si>
  <si>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</si>
  <si>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</si>
  <si>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</si>
  <si>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</si>
  <si>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</si>
  <si>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</si>
  <si>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</si>
  <si>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</si>
  <si>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</si>
  <si>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</si>
  <si>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</si>
  <si>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</si>
  <si>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</si>
  <si>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</si>
  <si>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</si>
  <si>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</si>
  <si>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</si>
  <si>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</si>
  <si>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</si>
  <si>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</si>
  <si>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</si>
  <si>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</si>
  <si>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</si>
  <si>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</si>
  <si>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</si>
  <si>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</si>
  <si>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</si>
  <si>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</si>
  <si>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</si>
  <si>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</si>
  <si>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</si>
  <si>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</si>
  <si>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</si>
  <si>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</si>
  <si>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</si>
  <si>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</si>
  <si>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</si>
  <si>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</si>
  <si>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</si>
  <si>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</si>
  <si>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</si>
  <si>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</si>
  <si>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</si>
  <si>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</si>
  <si>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</si>
  <si>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</si>
  <si>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</si>
  <si>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</si>
  <si>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</si>
  <si>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</si>
  <si>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</si>
  <si>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</si>
  <si>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</si>
  <si>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</si>
  <si>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</si>
  <si>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</si>
  <si>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</si>
  <si>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</si>
  <si>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</si>
  <si>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</si>
  <si>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</si>
  <si>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</si>
  <si>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</si>
  <si>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</si>
  <si>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</si>
  <si>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</si>
  <si>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</si>
  <si>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</si>
  <si>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</si>
  <si>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</si>
  <si>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</si>
  <si>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</si>
  <si>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</si>
  <si>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</si>
  <si>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</si>
  <si>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</si>
  <si>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</si>
  <si>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</si>
  <si>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</si>
  <si>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</si>
  <si>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</si>
  <si>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</si>
  <si>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</si>
  <si>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</si>
  <si>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</si>
  <si>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</si>
  <si>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</si>
  <si>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</si>
  <si>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</si>
  <si>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</si>
  <si>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</si>
  <si>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</si>
  <si>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</si>
  <si>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</si>
  <si>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</si>
  <si>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</si>
  <si>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</si>
  <si>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</si>
  <si>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</si>
  <si>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</si>
  <si>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</si>
  <si>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</si>
  <si>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</si>
  <si>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</si>
  <si>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</si>
  <si>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</si>
  <si>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</si>
  <si>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</si>
  <si>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</si>
  <si>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</si>
  <si>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</si>
  <si>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</si>
  <si>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</si>
  <si>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</si>
  <si>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</si>
  <si>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</si>
  <si>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</si>
  <si>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</si>
  <si>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</si>
  <si>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</si>
  <si>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</si>
  <si>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</si>
  <si>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</si>
  <si>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</si>
  <si>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</si>
  <si>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</si>
  <si>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</si>
  <si>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</si>
  <si>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</si>
  <si>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</si>
  <si>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</si>
  <si>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</si>
  <si>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</si>
  <si>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</si>
  <si>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</si>
  <si>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</si>
  <si>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</si>
  <si>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</si>
  <si>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</si>
  <si>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</si>
  <si>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</si>
  <si>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</si>
  <si>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</si>
  <si>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</si>
  <si>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</si>
  <si>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</si>
  <si>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</si>
  <si>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</si>
  <si>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</si>
  <si>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</si>
  <si>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</si>
  <si>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</si>
  <si>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</si>
  <si>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</si>
  <si>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</si>
  <si>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</si>
  <si>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</si>
  <si>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</si>
  <si>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</si>
  <si>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</si>
  <si>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</si>
  <si>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</si>
  <si>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</si>
  <si>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</si>
  <si>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</si>
  <si>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</si>
  <si>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</si>
  <si>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</si>
  <si>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</si>
  <si>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</si>
  <si>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</si>
  <si>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</si>
  <si>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</si>
  <si>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</si>
  <si>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</si>
  <si>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</si>
  <si>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</si>
  <si>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</si>
  <si>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</si>
  <si>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</si>
  <si>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</si>
  <si>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</si>
  <si>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</si>
  <si>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</si>
  <si>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</si>
  <si>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</si>
  <si>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</si>
  <si>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</si>
  <si>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</si>
  <si>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</si>
  <si>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</si>
  <si>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</si>
  <si>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</si>
  <si>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</si>
  <si>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</si>
  <si>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</si>
  <si>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</si>
  <si>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</si>
  <si>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</si>
  <si>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</si>
  <si>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</si>
  <si>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</si>
  <si>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</si>
  <si>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</si>
  <si>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</si>
  <si>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</si>
  <si>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</si>
  <si>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</si>
  <si>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</si>
  <si>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</si>
  <si>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</si>
  <si>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</si>
  <si>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</si>
  <si>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</si>
  <si>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</si>
  <si>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</si>
  <si>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</si>
  <si>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</si>
  <si>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</si>
  <si>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</si>
  <si>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</si>
  <si>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</si>
  <si>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</si>
  <si>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</si>
  <si>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</si>
  <si>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</si>
  <si>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</si>
  <si>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</si>
  <si>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</si>
  <si>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</si>
  <si>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</si>
  <si>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</si>
  <si>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</si>
  <si>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</si>
  <si>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</si>
  <si>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</si>
  <si>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</si>
  <si>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</si>
  <si>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</si>
  <si>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</si>
  <si>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</si>
  <si>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</si>
  <si>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</si>
  <si>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</si>
  <si>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</si>
  <si>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</si>
  <si>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</si>
  <si>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</si>
  <si>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</si>
  <si>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</si>
  <si>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</si>
  <si>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</si>
  <si>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</si>
  <si>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</si>
  <si>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</si>
  <si>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</si>
  <si>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</si>
  <si>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</si>
  <si>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</si>
  <si>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</si>
  <si>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</si>
  <si>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</si>
  <si>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</si>
  <si>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</si>
  <si>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</si>
  <si>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</si>
  <si>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</si>
  <si>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</si>
  <si>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</si>
  <si>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</si>
  <si>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</si>
  <si>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</si>
  <si>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</si>
  <si>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</si>
  <si>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</si>
  <si>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</si>
  <si>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</si>
  <si>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</si>
  <si>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</si>
  <si>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</si>
  <si>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</si>
  <si>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</si>
  <si>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</si>
  <si>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</si>
  <si>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</si>
  <si>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</si>
  <si>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</si>
  <si>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</si>
  <si>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</si>
  <si>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</si>
  <si>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</si>
  <si>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</si>
  <si>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</si>
  <si>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</si>
  <si>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</si>
  <si>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</si>
  <si>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</si>
  <si>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</si>
  <si>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</si>
  <si>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</si>
  <si>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</si>
  <si>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</si>
  <si>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</si>
  <si>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</si>
  <si>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</si>
  <si>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</si>
  <si>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</si>
  <si>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</si>
  <si>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</si>
  <si>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</si>
  <si>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</si>
  <si>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</si>
  <si>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</si>
  <si>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</si>
  <si>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</si>
  <si>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</si>
  <si>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</si>
  <si>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</si>
  <si>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</si>
  <si>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</si>
  <si>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</si>
  <si>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</si>
  <si>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</si>
  <si>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</si>
  <si>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</si>
  <si>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</si>
  <si>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</si>
  <si>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</si>
  <si>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</si>
  <si>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</si>
  <si>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</si>
  <si>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</si>
  <si>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</si>
  <si>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</si>
  <si>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</si>
  <si>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</si>
  <si>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</si>
  <si>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</si>
  <si>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</si>
  <si>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</si>
  <si>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</si>
  <si>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</si>
  <si>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</si>
  <si>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</si>
  <si>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</si>
  <si>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</si>
  <si>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</si>
  <si>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</si>
  <si>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</si>
  <si>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</si>
  <si>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</si>
  <si>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</si>
  <si>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</si>
  <si>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</si>
  <si>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</si>
  <si>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</si>
  <si>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</si>
  <si>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</si>
  <si>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</si>
  <si>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</si>
  <si>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</si>
  <si>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</si>
  <si>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</si>
  <si>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</si>
  <si>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</si>
  <si>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</si>
  <si>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</si>
  <si>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</si>
  <si>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</si>
  <si>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</si>
  <si>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</si>
  <si>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</si>
  <si>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</si>
  <si>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</si>
  <si>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</si>
  <si>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</si>
  <si>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</si>
  <si>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</si>
  <si>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</si>
  <si>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</si>
  <si>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</si>
  <si>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</si>
  <si>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</si>
  <si>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</si>
  <si>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</si>
  <si>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</si>
  <si>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</si>
  <si>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</si>
  <si>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</si>
  <si>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</si>
  <si>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</si>
  <si>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</si>
  <si>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</si>
  <si>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</si>
  <si>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</si>
  <si>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</si>
  <si>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</si>
  <si>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</si>
  <si>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</si>
  <si>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</si>
  <si>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</si>
  <si>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</si>
  <si>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</si>
  <si>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</si>
  <si>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</si>
  <si>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</si>
  <si>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</si>
  <si>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</si>
  <si>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</si>
  <si>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</si>
  <si>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</si>
  <si>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</si>
  <si>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</si>
  <si>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</si>
  <si>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</si>
  <si>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</si>
  <si>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</si>
  <si>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</si>
  <si>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</si>
  <si>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</si>
  <si>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</si>
  <si>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</si>
  <si>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</si>
  <si>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</si>
  <si>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</si>
  <si>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</si>
  <si>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</si>
  <si>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</si>
  <si>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</si>
  <si>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</si>
  <si>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</si>
  <si>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</si>
  <si>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</si>
  <si>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</si>
  <si>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</si>
  <si>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</si>
  <si>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</si>
  <si>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</si>
  <si>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</si>
  <si>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</si>
  <si>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</si>
  <si>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</si>
  <si>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</si>
  <si>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</si>
  <si>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</si>
  <si>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</si>
  <si>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</si>
  <si>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</si>
  <si>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</si>
  <si>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</si>
  <si>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</si>
  <si>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</si>
  <si>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</si>
  <si>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</si>
  <si>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</si>
  <si>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</si>
  <si>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</si>
  <si>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</si>
  <si>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</si>
  <si>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</si>
  <si>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</si>
  <si>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</si>
  <si>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</si>
  <si>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</si>
  <si>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</si>
  <si>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</si>
  <si>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</si>
  <si>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</si>
  <si>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</si>
  <si>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</si>
  <si>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</si>
  <si>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</si>
  <si>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</si>
  <si>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</si>
  <si>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</si>
  <si>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</si>
  <si>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</si>
  <si>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</si>
  <si>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</si>
  <si>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</si>
  <si>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</si>
  <si>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</si>
  <si>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</si>
  <si>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</si>
  <si>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</si>
  <si>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</si>
  <si>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</si>
  <si>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</si>
  <si>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</si>
  <si>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</si>
  <si>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</si>
  <si>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</si>
  <si>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</si>
  <si>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</si>
  <si>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</si>
  <si>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</si>
  <si>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</si>
  <si>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</si>
  <si>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</si>
  <si>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</si>
  <si>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</si>
  <si>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</si>
  <si>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</si>
  <si>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</si>
  <si>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</si>
  <si>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</si>
  <si>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</si>
  <si>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</si>
  <si>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</si>
  <si>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</si>
  <si>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</si>
  <si>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</si>
  <si>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</si>
  <si>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</si>
  <si>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</si>
  <si>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</si>
  <si>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</si>
  <si>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</si>
  <si>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</si>
  <si>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</si>
  <si>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</si>
  <si>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</si>
  <si>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</si>
  <si>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</si>
  <si>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</si>
  <si>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</si>
  <si>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</si>
  <si>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</si>
  <si>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</si>
  <si>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</si>
  <si>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</si>
  <si>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</si>
  <si>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</si>
  <si>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</si>
  <si>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</si>
  <si>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</si>
  <si>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</si>
  <si>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</si>
  <si>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</si>
  <si>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</si>
  <si>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</si>
  <si>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</si>
  <si>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</si>
  <si>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</si>
  <si>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</si>
  <si>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</si>
  <si>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</si>
  <si>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</si>
  <si>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</si>
  <si>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</si>
  <si>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</si>
  <si>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</si>
  <si>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</si>
  <si>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</si>
  <si>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</si>
  <si>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</si>
  <si>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</si>
  <si>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</si>
  <si>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</si>
  <si>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</si>
  <si>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</si>
  <si>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</si>
  <si>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</si>
  <si>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</si>
  <si>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</si>
  <si>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</si>
  <si>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</si>
  <si>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</si>
  <si>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</si>
  <si>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</si>
  <si>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</si>
  <si>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</si>
  <si>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</si>
  <si>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</si>
  <si>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</si>
  <si>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</si>
  <si>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</si>
  <si>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</si>
  <si>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</si>
  <si>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</si>
  <si>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</si>
  <si>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</si>
  <si>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</si>
  <si>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</si>
  <si>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</si>
  <si>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</si>
  <si>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</si>
  <si>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</si>
  <si>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</si>
  <si>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</si>
  <si>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</si>
  <si>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</si>
  <si>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</si>
  <si>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</si>
  <si>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</si>
  <si>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</si>
  <si>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</si>
  <si>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</si>
  <si>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</si>
  <si>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</si>
  <si>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</si>
  <si>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</si>
  <si>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</si>
  <si>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</si>
  <si>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</si>
  <si>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</si>
  <si>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</si>
  <si>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</si>
  <si>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</si>
  <si>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</si>
  <si>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</si>
  <si>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</si>
  <si>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</si>
  <si>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</si>
  <si>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</si>
  <si>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</si>
  <si>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</si>
  <si>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</si>
  <si>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</si>
  <si>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</si>
  <si>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</si>
  <si>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</si>
  <si>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</si>
  <si>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</si>
  <si>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</si>
  <si>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</si>
  <si>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</si>
  <si>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</si>
  <si>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</si>
  <si>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</si>
  <si>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</si>
  <si>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</si>
  <si>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</si>
  <si>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</si>
  <si>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</si>
  <si>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</si>
  <si>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</si>
  <si>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</si>
  <si>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</si>
  <si>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</si>
  <si>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</si>
  <si>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</si>
  <si>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</si>
  <si>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</si>
  <si>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</si>
  <si>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</si>
  <si>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</si>
  <si>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</si>
  <si>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</si>
  <si>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</si>
  <si>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</si>
  <si>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</si>
  <si>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</si>
  <si>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</si>
  <si>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</si>
  <si>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</si>
  <si>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</si>
  <si>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</si>
  <si>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</si>
  <si>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</si>
  <si>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</si>
  <si>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</si>
  <si>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</si>
  <si>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</si>
  <si>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</si>
  <si>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</si>
  <si>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</si>
  <si>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</si>
  <si>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</si>
  <si>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</si>
  <si>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</si>
  <si>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</si>
  <si>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</si>
  <si>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</si>
  <si>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</si>
  <si>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</si>
  <si>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</si>
  <si>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</si>
  <si>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</si>
  <si>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</si>
  <si>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</si>
  <si>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</si>
  <si>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</si>
  <si>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</si>
  <si>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</si>
  <si>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</si>
  <si>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</si>
  <si>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</si>
  <si>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</si>
  <si>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</si>
  <si>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</si>
  <si>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</si>
  <si>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</si>
  <si>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</si>
  <si>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</si>
  <si>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</si>
  <si>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</si>
  <si>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</si>
  <si>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</si>
  <si>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</si>
  <si>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</si>
  <si>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</si>
  <si>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</si>
  <si>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</si>
  <si>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</si>
  <si>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</si>
  <si>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</si>
  <si>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</si>
  <si>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</si>
  <si>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</si>
  <si>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</si>
  <si>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</si>
  <si>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</si>
  <si>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</si>
  <si>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</si>
  <si>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</si>
  <si>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</si>
  <si>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</si>
  <si>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</si>
  <si>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</si>
  <si>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</si>
  <si>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</si>
  <si>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</si>
  <si>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</si>
  <si>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</si>
  <si>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</si>
  <si>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</si>
  <si>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</si>
  <si>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</si>
  <si>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</si>
  <si>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</si>
  <si>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</si>
  <si>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</si>
  <si>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</si>
  <si>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</si>
  <si>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</si>
  <si>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</si>
  <si>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</si>
  <si>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</si>
  <si>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</si>
  <si>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</si>
  <si>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</si>
  <si>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</si>
  <si>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</si>
  <si>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</si>
  <si>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</si>
  <si>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</si>
  <si>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</si>
  <si>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</si>
  <si>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</si>
  <si>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</si>
  <si>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</si>
  <si>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</si>
  <si>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</si>
  <si>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</si>
  <si>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</si>
  <si>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</si>
  <si>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</si>
  <si>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</si>
  <si>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</si>
  <si>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</si>
  <si>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</si>
  <si>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</si>
  <si>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</si>
  <si>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</si>
  <si>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</si>
  <si>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</si>
  <si>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</si>
  <si>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</si>
  <si>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</si>
  <si>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</si>
  <si>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</si>
  <si>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</si>
  <si>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</si>
  <si>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</si>
  <si>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</si>
  <si>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</si>
  <si>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</si>
  <si>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</si>
  <si>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</si>
  <si>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</si>
  <si>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</si>
  <si>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</si>
  <si>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</si>
  <si>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</si>
  <si>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</si>
  <si>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</si>
  <si>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</si>
  <si>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</si>
  <si>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</si>
  <si>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</si>
  <si>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</si>
  <si>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</si>
  <si>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</si>
  <si>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</si>
  <si>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</si>
  <si>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</si>
  <si>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</si>
  <si>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</si>
  <si>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</si>
  <si>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</si>
  <si>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</si>
  <si>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</si>
  <si>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</si>
  <si>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</si>
  <si>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</si>
  <si>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</si>
  <si>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</si>
  <si>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</si>
  <si>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</si>
  <si>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</si>
  <si>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</si>
  <si>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</si>
  <si>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</si>
  <si>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</si>
  <si>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</si>
  <si>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</si>
  <si>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</si>
  <si>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</si>
  <si>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</si>
  <si>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</si>
  <si>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</si>
  <si>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</si>
  <si>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</si>
  <si>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</si>
  <si>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</si>
  <si>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</si>
  <si>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</si>
  <si>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</si>
  <si>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</si>
  <si>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</si>
  <si>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</si>
  <si>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</si>
  <si>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</si>
  <si>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</si>
  <si>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</si>
  <si>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</si>
  <si>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</si>
  <si>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</si>
  <si>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</si>
  <si>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</si>
  <si>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</si>
  <si>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</si>
  <si>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</si>
  <si>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</si>
  <si>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</si>
  <si>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</si>
  <si>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</si>
  <si>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</si>
  <si>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</si>
  <si>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</si>
  <si>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</si>
  <si>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</si>
  <si>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</si>
  <si>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</si>
  <si>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</si>
  <si>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</si>
  <si>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</si>
  <si>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</si>
  <si>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</si>
  <si>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</si>
  <si>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</si>
  <si>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</si>
  <si>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</si>
  <si>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</si>
  <si>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</si>
  <si>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</si>
  <si>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</si>
  <si>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</si>
  <si>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</si>
  <si>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</si>
  <si>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</si>
  <si>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</si>
  <si>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</si>
  <si>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</si>
  <si>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</si>
  <si>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</si>
  <si>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</si>
  <si>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</si>
  <si>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</si>
  <si>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</si>
  <si>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</si>
  <si>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</si>
  <si>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</si>
  <si>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</si>
  <si>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</si>
  <si>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</si>
  <si>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</si>
  <si>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</si>
  <si>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</si>
  <si>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</si>
  <si>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</si>
  <si>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</si>
  <si>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</si>
  <si>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</si>
  <si>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</si>
  <si>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</si>
  <si>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</si>
  <si>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</si>
  <si>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</si>
  <si>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</si>
  <si>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</si>
  <si>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</si>
  <si>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</si>
  <si>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</si>
  <si>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</si>
  <si>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</si>
  <si>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</si>
  <si>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</si>
  <si>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</si>
  <si>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</si>
  <si>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</si>
  <si>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</si>
  <si>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</si>
  <si>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</si>
  <si>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</si>
  <si>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</si>
  <si>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</si>
  <si>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</si>
  <si>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</si>
  <si>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</si>
  <si>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</si>
  <si>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</si>
  <si>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</si>
  <si>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</si>
  <si>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</si>
  <si>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</si>
  <si>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</si>
  <si>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</si>
  <si>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</si>
  <si>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</si>
  <si>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</si>
  <si>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</si>
  <si>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</si>
  <si>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</si>
  <si>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</si>
  <si>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</si>
  <si>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</si>
  <si>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</si>
  <si>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</si>
  <si>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</si>
  <si>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</si>
  <si>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</si>
  <si>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</si>
  <si>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</si>
  <si>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</si>
  <si>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</si>
  <si>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</si>
  <si>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</si>
  <si>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</si>
  <si>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</si>
  <si>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</si>
  <si>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</si>
  <si>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</si>
  <si>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</si>
  <si>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</si>
  <si>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</si>
  <si>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</si>
  <si>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</si>
  <si>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</si>
  <si>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</si>
  <si>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</si>
  <si>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</si>
  <si>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</si>
  <si>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</si>
  <si>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</si>
  <si>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</si>
  <si>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</si>
  <si>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</si>
  <si>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</si>
  <si>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</si>
  <si>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</si>
  <si>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</si>
  <si>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</si>
  <si>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</si>
  <si>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</si>
  <si>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</si>
  <si>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</si>
  <si>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</si>
  <si>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</si>
  <si>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</si>
  <si>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</si>
  <si>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</si>
  <si>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</si>
  <si>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</si>
  <si>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</si>
  <si>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</si>
  <si>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</si>
  <si>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</si>
  <si>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</si>
  <si>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</si>
  <si>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</si>
  <si>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</si>
  <si>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</si>
  <si>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</si>
  <si>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</si>
  <si>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</si>
  <si>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</si>
  <si>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</si>
  <si>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</si>
  <si>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</si>
  <si>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</si>
  <si>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</si>
  <si>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</si>
  <si>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</si>
  <si>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</si>
  <si>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</si>
  <si>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</si>
  <si>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</si>
  <si>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</si>
  <si>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</si>
  <si>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</si>
  <si>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</si>
  <si>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</si>
  <si>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</si>
  <si>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</si>
  <si>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</si>
  <si>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</si>
  <si>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</si>
  <si>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</si>
  <si>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</si>
  <si>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</si>
  <si>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</si>
  <si>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</si>
  <si>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</si>
  <si>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</si>
  <si>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</si>
  <si>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</si>
  <si>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</si>
  <si>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</si>
  <si>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</si>
  <si>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</si>
  <si>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</si>
  <si>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</si>
  <si>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</si>
  <si>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</si>
  <si>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</si>
  <si>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</si>
  <si>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</si>
  <si>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</si>
  <si>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</si>
  <si>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</si>
  <si>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</si>
  <si>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</si>
  <si>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</si>
  <si>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</si>
  <si>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</si>
  <si>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</si>
  <si>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</si>
  <si>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</si>
  <si>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</si>
  <si>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</si>
  <si>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</si>
  <si>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</si>
  <si>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</si>
  <si>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</si>
  <si>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</si>
  <si>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</si>
  <si>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</si>
  <si>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</si>
  <si>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</si>
  <si>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</si>
  <si>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</si>
  <si>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</si>
  <si>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</si>
  <si>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</si>
  <si>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</si>
  <si>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</si>
  <si>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</si>
  <si>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</si>
  <si>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</si>
  <si>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</si>
  <si>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</si>
  <si>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</si>
  <si>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</si>
  <si>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</si>
  <si>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</si>
  <si>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</si>
  <si>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</si>
  <si>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</si>
  <si>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</si>
  <si>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</si>
  <si>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</si>
  <si>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</si>
  <si>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</si>
  <si>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</si>
  <si>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</si>
  <si>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</si>
  <si>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</si>
  <si>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</si>
  <si>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</si>
  <si>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</si>
  <si>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</si>
  <si>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</si>
  <si>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</si>
  <si>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</si>
  <si>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</si>
  <si>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</si>
  <si>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</si>
  <si>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</si>
  <si>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</si>
  <si>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</si>
  <si>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</si>
  <si>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</si>
  <si>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</si>
  <si>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</si>
  <si>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</si>
  <si>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</si>
  <si>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</si>
  <si>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</si>
  <si>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</si>
  <si>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</si>
  <si>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</si>
  <si>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</si>
  <si>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</si>
  <si>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</si>
  <si>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</si>
  <si>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</si>
  <si>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</si>
  <si>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</si>
  <si>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</si>
  <si>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</si>
  <si>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</si>
  <si>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</si>
  <si>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</si>
  <si>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</si>
  <si>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</si>
  <si>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</si>
  <si>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</si>
  <si>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</si>
  <si>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</si>
  <si>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</si>
  <si>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</si>
  <si>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</si>
  <si>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</si>
  <si>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</si>
  <si>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</si>
  <si>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</si>
  <si>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</si>
  <si>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</si>
  <si>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</si>
  <si>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</si>
  <si>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</si>
  <si>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</si>
  <si>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</si>
  <si>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</si>
  <si>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</si>
  <si>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</si>
  <si>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</si>
  <si>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</si>
  <si>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</si>
  <si>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</si>
  <si>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</si>
  <si>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</si>
  <si>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</si>
  <si>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</si>
  <si>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</si>
  <si>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</si>
  <si>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</si>
  <si>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</si>
  <si>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</si>
  <si>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</si>
  <si>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</si>
  <si>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</si>
  <si>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</si>
  <si>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</si>
  <si>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</si>
  <si>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</si>
  <si>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</si>
  <si>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</si>
  <si>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</si>
  <si>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</si>
  <si>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</si>
  <si>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</si>
  <si>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</si>
  <si>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</si>
  <si>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</si>
  <si>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</si>
  <si>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</si>
  <si>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</si>
  <si>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</si>
  <si>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</si>
  <si>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</si>
  <si>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</si>
  <si>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</si>
  <si>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</si>
  <si>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</si>
  <si>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</si>
  <si>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</si>
  <si>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</si>
  <si>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</si>
  <si>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</si>
  <si>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</si>
  <si>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</si>
  <si>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</si>
  <si>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</si>
  <si>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</si>
  <si>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</si>
  <si>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</si>
  <si>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</si>
  <si>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</si>
  <si>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</si>
  <si>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</si>
  <si>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</si>
  <si>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</si>
  <si>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</si>
  <si>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</si>
  <si>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</si>
  <si>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</si>
  <si>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</si>
  <si>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</si>
  <si>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</si>
  <si>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</si>
  <si>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</si>
  <si>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</si>
  <si>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</si>
  <si>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</si>
  <si>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</si>
  <si>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</si>
  <si>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</si>
  <si>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</si>
  <si>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</si>
  <si>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</si>
  <si>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</si>
  <si>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</si>
  <si>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</si>
  <si>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</si>
  <si>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</si>
  <si>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</si>
  <si>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</si>
  <si>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</si>
  <si>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</si>
  <si>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</si>
  <si>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</si>
  <si>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</si>
  <si>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</si>
  <si>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</si>
  <si>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</si>
  <si>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</si>
  <si>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</si>
  <si>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</si>
  <si>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</si>
  <si>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</si>
  <si>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</si>
  <si>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</si>
  <si>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</si>
  <si>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</si>
  <si>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</si>
  <si>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</si>
  <si>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</si>
  <si>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</si>
  <si>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</si>
  <si>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</si>
  <si>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</si>
  <si>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</si>
  <si>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</si>
  <si>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</si>
  <si>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</si>
  <si>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</si>
  <si>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</si>
  <si>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</si>
  <si>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</si>
  <si>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</si>
  <si>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</si>
  <si>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</si>
  <si>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</si>
  <si>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</si>
  <si>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</si>
  <si>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</si>
  <si>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</si>
  <si>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</si>
  <si>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</si>
  <si>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</si>
  <si>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</si>
  <si>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</si>
  <si>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</si>
  <si>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</si>
  <si>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</si>
  <si>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</si>
  <si>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</si>
  <si>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</si>
  <si>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</si>
  <si>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</si>
  <si>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</si>
  <si>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</si>
  <si>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</si>
  <si>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</si>
  <si>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</si>
  <si>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</si>
  <si>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</si>
  <si>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</si>
  <si>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</si>
  <si>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</si>
  <si>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</si>
  <si>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</si>
  <si>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</si>
  <si>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</si>
  <si>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</si>
  <si>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</si>
  <si>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</si>
  <si>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</si>
  <si>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</si>
  <si>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</si>
  <si>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</si>
  <si>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</si>
  <si>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</si>
  <si>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</si>
  <si>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</si>
  <si>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</si>
  <si>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</si>
  <si>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</si>
  <si>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</si>
  <si>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</si>
  <si>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</si>
  <si>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</si>
  <si>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</si>
  <si>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</si>
  <si>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</si>
  <si>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</si>
  <si>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</si>
  <si>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</si>
  <si>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</si>
  <si>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</si>
  <si>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</si>
  <si>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</si>
  <si>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</si>
  <si>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</si>
  <si>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</si>
  <si>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</si>
  <si>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</si>
  <si>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</si>
  <si>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</si>
  <si>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</si>
  <si>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</si>
  <si>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</si>
  <si>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</si>
  <si>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</si>
  <si>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</si>
  <si>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</si>
  <si>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</si>
  <si>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</si>
  <si>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</si>
  <si>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</si>
  <si>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</si>
  <si>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</si>
  <si>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</si>
  <si>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</si>
  <si>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</si>
  <si>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</si>
  <si>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</si>
  <si>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</si>
  <si>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</si>
  <si>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</si>
  <si>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</si>
  <si>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</si>
  <si>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</si>
  <si>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</si>
  <si>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</si>
  <si>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</si>
  <si>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</si>
  <si>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</si>
  <si>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</si>
  <si>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</si>
  <si>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</si>
  <si>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</si>
  <si>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</si>
  <si>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</si>
  <si>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</si>
  <si>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</si>
  <si>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</si>
  <si>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</si>
  <si>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</si>
  <si>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</si>
  <si>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</si>
  <si>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</si>
  <si>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</si>
  <si>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</si>
  <si>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</si>
  <si>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</si>
  <si>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</si>
  <si>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</si>
  <si>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</si>
  <si>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</si>
  <si>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</si>
  <si>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</si>
  <si>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</si>
  <si>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</si>
  <si>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</si>
  <si>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</si>
  <si>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</si>
  <si>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</si>
  <si>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</si>
  <si>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</si>
  <si>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</si>
  <si>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</si>
  <si>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</si>
  <si>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</si>
  <si>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</si>
  <si>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</si>
  <si>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</si>
  <si>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</si>
  <si>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</si>
  <si>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</si>
  <si>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</si>
  <si>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</si>
  <si>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</si>
  <si>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</si>
  <si>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</si>
  <si>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</si>
  <si>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</si>
  <si>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</si>
  <si>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</si>
  <si>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</si>
  <si>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</si>
  <si>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</si>
  <si>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</si>
  <si>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</si>
  <si>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</si>
  <si>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</si>
  <si>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</si>
  <si>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</si>
  <si>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</si>
  <si>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</si>
  <si>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</si>
  <si>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</si>
  <si>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</si>
  <si>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</si>
  <si>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</si>
  <si>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</si>
  <si>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</si>
  <si>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</si>
  <si>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</si>
  <si>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</si>
  <si>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</si>
  <si>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</si>
  <si>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</si>
  <si>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</si>
  <si>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</si>
  <si>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</si>
  <si>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</si>
  <si>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</si>
  <si>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</si>
  <si>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</si>
  <si>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</si>
  <si>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</si>
  <si>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</si>
  <si>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</si>
  <si>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</si>
  <si>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</si>
  <si>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</si>
  <si>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</si>
  <si>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</si>
  <si>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</si>
  <si>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</si>
  <si>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</si>
  <si>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</si>
  <si>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</si>
  <si>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</si>
  <si>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</si>
  <si>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</si>
  <si>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</si>
  <si>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</si>
  <si>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</si>
  <si>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</si>
  <si>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</si>
  <si>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</si>
  <si>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</si>
  <si>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</si>
  <si>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</si>
  <si>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</si>
  <si>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</si>
  <si>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</si>
  <si>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</si>
  <si>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</si>
  <si>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</si>
  <si>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</si>
  <si>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</si>
  <si>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</si>
  <si>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</si>
  <si>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</si>
  <si>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</si>
  <si>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</si>
  <si>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</si>
  <si>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</si>
  <si>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</si>
  <si>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</si>
  <si>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</si>
  <si>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</si>
  <si>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</si>
  <si>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</si>
  <si>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</si>
  <si>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</si>
  <si>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</si>
  <si>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</si>
  <si>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</si>
  <si>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</si>
  <si>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</si>
  <si>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</si>
  <si>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</si>
  <si>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</si>
  <si>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</si>
  <si>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</si>
  <si>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</si>
  <si>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</si>
  <si>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</si>
  <si>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</si>
  <si>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</si>
  <si>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</si>
  <si>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</si>
  <si>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</si>
  <si>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</si>
  <si>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</si>
  <si>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</si>
  <si>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</si>
  <si>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</si>
  <si>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</si>
  <si>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</si>
  <si>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</si>
  <si>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</si>
  <si>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</si>
  <si>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</si>
  <si>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</si>
  <si>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</si>
  <si>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</si>
  <si>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</si>
  <si>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</si>
  <si>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</si>
  <si>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</si>
  <si>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</si>
  <si>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</si>
  <si>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</si>
  <si>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</si>
  <si>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</si>
  <si>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</si>
  <si>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</si>
  <si>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</si>
  <si>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</si>
  <si>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</si>
  <si>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</si>
  <si>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</si>
  <si>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</si>
  <si>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</si>
  <si>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</si>
  <si>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</si>
  <si>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</si>
  <si>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</si>
  <si>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</si>
  <si>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</si>
  <si>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</si>
  <si>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</si>
  <si>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</si>
  <si>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</si>
  <si>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</si>
  <si>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</si>
  <si>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</si>
  <si>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</si>
  <si>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</si>
  <si>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</si>
  <si>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</si>
  <si>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</si>
  <si>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</si>
  <si>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</si>
  <si>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</si>
  <si>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</si>
  <si>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</si>
  <si>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</si>
  <si>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</si>
  <si>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</si>
  <si>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</si>
  <si>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</si>
  <si>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</si>
  <si>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</si>
  <si>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</si>
  <si>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</si>
  <si>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</si>
  <si>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</si>
  <si>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</si>
  <si>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</si>
  <si>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</si>
  <si>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</si>
  <si>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</si>
  <si>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</si>
  <si>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</si>
  <si>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</si>
  <si>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</si>
  <si>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</si>
  <si>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</si>
  <si>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</si>
  <si>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</si>
  <si>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</si>
  <si>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</si>
  <si>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</si>
  <si>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</si>
  <si>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</si>
  <si>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</si>
  <si>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</si>
  <si>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</si>
  <si>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</si>
  <si>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</si>
  <si>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</si>
  <si>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</si>
  <si>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</si>
  <si>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</si>
  <si>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</si>
  <si>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</si>
  <si>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</si>
  <si>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</si>
  <si>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</si>
  <si>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</si>
  <si>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</si>
  <si>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</si>
  <si>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</si>
  <si>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</si>
  <si>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</si>
  <si>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</si>
  <si>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</si>
  <si>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</si>
  <si>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</si>
  <si>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</si>
  <si>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</si>
  <si>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</si>
  <si>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</si>
  <si>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</si>
  <si>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</si>
  <si>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</si>
  <si>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</si>
  <si>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</si>
  <si>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</si>
  <si>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</si>
  <si>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</si>
  <si>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</si>
  <si>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</si>
  <si>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</si>
  <si>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</si>
  <si>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</si>
  <si>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</si>
  <si>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</si>
  <si>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</si>
  <si>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</si>
  <si>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</si>
  <si>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</si>
  <si>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</si>
  <si>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</si>
  <si>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</si>
  <si>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</si>
  <si>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</si>
  <si>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</si>
  <si>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</si>
  <si>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</si>
  <si>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</si>
  <si>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</si>
  <si>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</si>
  <si>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</si>
  <si>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</si>
  <si>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</si>
  <si>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</si>
  <si>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</si>
  <si>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</si>
  <si>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</si>
  <si>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</si>
  <si>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</si>
  <si>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</si>
  <si>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</si>
  <si>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</si>
  <si>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</si>
  <si>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</si>
  <si>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</si>
  <si>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</si>
  <si>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</si>
  <si>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</si>
  <si>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</si>
  <si>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</si>
  <si>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</si>
  <si>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</si>
  <si>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</si>
  <si>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</si>
  <si>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</si>
  <si>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</si>
  <si>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</si>
  <si>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</si>
  <si>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</si>
  <si>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</si>
  <si>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</si>
  <si>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</si>
  <si>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</si>
  <si>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</si>
  <si>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</si>
  <si>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</si>
  <si>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</si>
  <si>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</si>
  <si>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</si>
  <si>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</si>
  <si>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</si>
  <si>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</si>
  <si>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</si>
  <si>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</si>
  <si>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</si>
  <si>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</si>
  <si>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</si>
  <si>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</si>
  <si>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</si>
  <si>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</si>
  <si>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</si>
  <si>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</si>
  <si>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</si>
  <si>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</si>
  <si>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</si>
  <si>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</si>
  <si>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</si>
  <si>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</si>
  <si>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</si>
  <si>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</si>
  <si>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</si>
  <si>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</si>
  <si>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</si>
  <si>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</si>
  <si>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</si>
  <si>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</si>
  <si>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</si>
  <si>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</si>
  <si>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</si>
  <si>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</si>
  <si>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</si>
  <si>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</si>
  <si>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</si>
  <si>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</si>
  <si>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</si>
  <si>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</si>
  <si>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</si>
  <si>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</si>
  <si>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</si>
  <si>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</si>
  <si>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</si>
  <si>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</si>
  <si>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</si>
  <si>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</si>
  <si>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</si>
  <si>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</si>
  <si>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</si>
  <si>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</si>
  <si>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</si>
  <si>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</si>
  <si>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</si>
  <si>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</si>
  <si>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</si>
  <si>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</si>
  <si>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</si>
  <si>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</si>
  <si>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</si>
  <si>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</si>
  <si>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</si>
  <si>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</si>
  <si>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</si>
  <si>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</si>
  <si>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</si>
  <si>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</si>
  <si>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</si>
  <si>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</si>
  <si>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</si>
  <si>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</si>
  <si>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</si>
  <si>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</si>
  <si>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</si>
  <si>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</si>
  <si>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</si>
  <si>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</si>
  <si>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</si>
  <si>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</si>
  <si>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</si>
  <si>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</si>
  <si>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</si>
  <si>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</si>
  <si>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</si>
  <si>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</si>
  <si>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</si>
  <si>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</si>
  <si>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</si>
  <si>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</si>
  <si>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</si>
  <si>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</si>
  <si>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</si>
  <si>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</si>
  <si>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</si>
  <si>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</si>
  <si>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</si>
  <si>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</si>
  <si>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</si>
  <si>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</si>
  <si>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</si>
  <si>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</si>
  <si>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</si>
  <si>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</si>
  <si>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</si>
  <si>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</si>
  <si>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</si>
  <si>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</si>
  <si>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</si>
  <si>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</si>
  <si>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</si>
  <si>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</si>
  <si>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</si>
  <si>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</si>
  <si>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</si>
  <si>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</si>
  <si>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</si>
  <si>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</si>
  <si>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</si>
  <si>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</si>
  <si>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</si>
  <si>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</si>
  <si>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</si>
  <si>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</si>
  <si>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</si>
  <si>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</si>
  <si>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</si>
  <si>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</si>
  <si>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</si>
  <si>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</si>
  <si>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</si>
  <si>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</si>
  <si>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</si>
  <si>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</si>
  <si>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</si>
  <si>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</si>
  <si>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</si>
  <si>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</si>
  <si>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</si>
  <si>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</si>
  <si>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</si>
  <si>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</si>
  <si>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</si>
  <si>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</si>
  <si>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</si>
  <si>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</si>
  <si>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</si>
  <si>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</si>
  <si>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</si>
  <si>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</si>
  <si>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</si>
  <si>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</si>
  <si>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</si>
  <si>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</si>
  <si>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</si>
  <si>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</si>
  <si>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</si>
  <si>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</si>
  <si>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</si>
  <si>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</si>
  <si>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</si>
  <si>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</si>
  <si>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</si>
  <si>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</si>
  <si>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</si>
  <si>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</si>
  <si>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</si>
  <si>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</si>
  <si>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</si>
  <si>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</si>
  <si>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</si>
  <si>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</si>
  <si>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</si>
  <si>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</si>
  <si>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</si>
  <si>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</si>
  <si>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</si>
  <si>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</si>
  <si>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</si>
  <si>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</si>
  <si>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</si>
  <si>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</si>
  <si>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</si>
  <si>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</si>
  <si>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</si>
  <si>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</si>
  <si>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</si>
  <si>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</si>
  <si>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</si>
  <si>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</si>
  <si>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</si>
  <si>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</si>
  <si>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</si>
  <si>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</si>
  <si>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</si>
  <si>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</si>
  <si>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</si>
  <si>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</si>
  <si>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</si>
  <si>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</si>
  <si>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</si>
  <si>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</si>
  <si>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</si>
  <si>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</si>
  <si>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</si>
  <si>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</si>
  <si>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</si>
  <si>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</si>
  <si>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</si>
  <si>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</si>
  <si>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</si>
  <si>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</si>
  <si>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</si>
  <si>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</si>
  <si>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</si>
  <si>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</si>
  <si>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</si>
  <si>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</si>
  <si>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</si>
  <si>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</si>
  <si>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</si>
  <si>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</si>
  <si>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</si>
  <si>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</si>
  <si>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</si>
  <si>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</si>
  <si>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</si>
  <si>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</si>
  <si>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</si>
  <si>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</si>
  <si>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</si>
  <si>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</si>
  <si>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</si>
  <si>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</si>
  <si>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</si>
  <si>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</si>
  <si>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</si>
  <si>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</si>
  <si>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</si>
  <si>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</si>
  <si>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</si>
  <si>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</si>
  <si>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</si>
  <si>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</si>
  <si>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</si>
  <si>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</si>
  <si>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</si>
  <si>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</si>
  <si>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</si>
  <si>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</si>
  <si>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</si>
  <si>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</si>
  <si>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</si>
  <si>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</si>
  <si>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</si>
  <si>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</si>
  <si>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</si>
  <si>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</si>
  <si>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</si>
  <si>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</si>
  <si>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</si>
  <si>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</si>
  <si>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</si>
  <si>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</si>
  <si>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</si>
  <si>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</si>
  <si>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</si>
  <si>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</si>
  <si>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</si>
  <si>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</si>
  <si>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</si>
  <si>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</si>
  <si>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</si>
  <si>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</si>
  <si>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</si>
  <si>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</si>
  <si>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</si>
  <si>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</si>
  <si>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</si>
  <si>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</si>
  <si>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</si>
  <si>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</si>
  <si>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</si>
  <si>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</si>
  <si>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</si>
  <si>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</si>
  <si>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</si>
  <si>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</si>
  <si>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</si>
  <si>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</si>
  <si>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</si>
  <si>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</si>
  <si>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</si>
  <si>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</si>
  <si>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</si>
  <si>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</si>
  <si>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</si>
  <si>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</si>
  <si>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</si>
  <si>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</si>
  <si>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</si>
  <si>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</si>
  <si>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</si>
  <si>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</si>
  <si>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</si>
  <si>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</si>
  <si>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</si>
  <si>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</si>
  <si>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</si>
  <si>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</si>
  <si>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</si>
  <si>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</si>
  <si>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</si>
  <si>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</si>
  <si>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</si>
  <si>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</si>
  <si>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</si>
  <si>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</si>
  <si>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</si>
  <si>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</si>
  <si>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</si>
  <si>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</si>
  <si>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</si>
  <si>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</si>
  <si>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</si>
  <si>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</si>
  <si>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</si>
  <si>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</si>
  <si>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</si>
  <si>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</si>
  <si>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</si>
  <si>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</si>
  <si>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</si>
  <si>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</si>
  <si>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</si>
  <si>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</si>
  <si>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</si>
  <si>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</si>
  <si>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</si>
  <si>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</si>
  <si>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</si>
  <si>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</si>
  <si>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</si>
  <si>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</si>
  <si>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</si>
  <si>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</si>
  <si>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</si>
  <si>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</si>
  <si>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</si>
  <si>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</si>
  <si>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</si>
  <si>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</si>
  <si>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</si>
  <si>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</si>
  <si>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</si>
  <si>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</si>
  <si>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</si>
  <si>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</si>
  <si>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</si>
  <si>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</si>
  <si>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</si>
  <si>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</si>
  <si>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</si>
  <si>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</si>
  <si>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</si>
  <si>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</si>
  <si>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</si>
  <si>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</si>
  <si>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</si>
  <si>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</si>
  <si>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</si>
  <si>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</si>
  <si>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</si>
  <si>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</si>
  <si>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</si>
  <si>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</si>
  <si>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</si>
  <si>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</si>
  <si>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</si>
  <si>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</si>
  <si>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</si>
  <si>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</si>
  <si>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</si>
  <si>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</si>
  <si>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</si>
  <si>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</si>
  <si>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</si>
  <si>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</si>
  <si>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</si>
  <si>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</si>
  <si>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</si>
  <si>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</si>
  <si>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</si>
  <si>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</si>
  <si>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</si>
  <si>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</si>
  <si>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</si>
  <si>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</si>
  <si>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</si>
  <si>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</si>
  <si>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</si>
  <si>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</si>
  <si>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</si>
  <si>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</si>
  <si>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</si>
  <si>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</si>
  <si>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</si>
  <si>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</si>
  <si>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</si>
  <si>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</si>
  <si>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</si>
  <si>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</si>
  <si>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</si>
  <si>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</si>
  <si>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</si>
  <si>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</si>
  <si>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</si>
  <si>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</si>
  <si>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</si>
  <si>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</si>
  <si>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</si>
  <si>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</si>
  <si>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</si>
  <si>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</si>
  <si>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</si>
  <si>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</si>
  <si>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</si>
  <si>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</si>
  <si>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</si>
  <si>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</si>
  <si>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</si>
  <si>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</si>
  <si>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</si>
  <si>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</si>
  <si>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</si>
  <si>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</si>
  <si>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</si>
  <si>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</si>
  <si>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</si>
  <si>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</si>
  <si>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</si>
  <si>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</si>
  <si>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</si>
  <si>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</si>
  <si>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</si>
  <si>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</si>
  <si>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</si>
  <si>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</si>
  <si>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</si>
  <si>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</si>
  <si>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</si>
  <si>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</si>
  <si>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</si>
  <si>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</si>
  <si>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</si>
  <si>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</si>
  <si>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</si>
  <si>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</si>
  <si>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</si>
  <si>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</si>
  <si>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</si>
  <si>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</si>
  <si>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</si>
  <si>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</si>
  <si>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</si>
  <si>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</si>
  <si>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</si>
  <si>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</si>
  <si>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</si>
  <si>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</si>
  <si>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</si>
  <si>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</si>
  <si>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</si>
  <si>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</si>
  <si>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</si>
  <si>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</si>
  <si>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</si>
  <si>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</si>
  <si>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</si>
  <si>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</si>
  <si>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</si>
  <si>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</si>
  <si>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</si>
  <si>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</si>
  <si>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</si>
  <si>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</si>
  <si>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</si>
  <si>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</si>
  <si>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</si>
  <si>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</si>
  <si>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</si>
  <si>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</si>
  <si>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</si>
  <si>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</si>
  <si>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</si>
  <si>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</si>
  <si>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</si>
  <si>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</si>
  <si>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</si>
  <si>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</si>
  <si>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</si>
  <si>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</si>
  <si>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</si>
  <si>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</si>
  <si>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</si>
  <si>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</si>
  <si>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</si>
  <si>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</si>
  <si>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</si>
  <si>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</si>
  <si>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</si>
  <si>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</si>
  <si>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</si>
  <si>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</si>
  <si>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</si>
  <si>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</si>
  <si>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</si>
  <si>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</si>
  <si>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</si>
  <si>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</si>
  <si>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</si>
  <si>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</si>
  <si>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</si>
  <si>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</si>
  <si>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</si>
  <si>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</si>
  <si>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</si>
  <si>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</si>
  <si>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</si>
  <si>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</si>
  <si>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</si>
  <si>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</si>
  <si>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</si>
  <si>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</si>
  <si>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</si>
  <si>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</si>
  <si>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</si>
  <si>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</si>
  <si>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</si>
  <si>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</si>
  <si>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</si>
  <si>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</si>
  <si>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</si>
  <si>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</si>
  <si>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</si>
  <si>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</si>
  <si>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</si>
  <si>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</si>
  <si>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</si>
  <si>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</si>
  <si>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</si>
  <si>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</si>
  <si>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</si>
  <si>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</si>
  <si>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</si>
  <si>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</si>
  <si>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</si>
  <si>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</si>
  <si>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</si>
  <si>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</si>
  <si>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</si>
  <si>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</si>
  <si>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</si>
  <si>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</si>
  <si>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</si>
  <si>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</si>
  <si>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</si>
  <si>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</si>
  <si>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</si>
  <si>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</si>
  <si>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</si>
  <si>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</si>
  <si>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</si>
  <si>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</si>
  <si>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</si>
  <si>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</si>
  <si>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</si>
  <si>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</si>
  <si>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</si>
  <si>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</si>
  <si>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</si>
  <si>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</si>
  <si>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</si>
  <si>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</si>
  <si>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</si>
  <si>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</si>
  <si>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</si>
  <si>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</si>
  <si>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</si>
  <si>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</si>
  <si>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</si>
  <si>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</si>
  <si>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</si>
  <si>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</si>
  <si>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</si>
  <si>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</si>
  <si>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</si>
  <si>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</si>
  <si>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</si>
  <si>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</si>
  <si>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</si>
  <si>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</si>
  <si>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</si>
  <si>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</si>
  <si>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</si>
  <si>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</si>
  <si>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</si>
  <si>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</si>
  <si>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</si>
  <si>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</si>
  <si>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</si>
  <si>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</si>
  <si>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</si>
  <si>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</si>
  <si>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</si>
  <si>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</si>
  <si>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</si>
  <si>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</si>
  <si>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</si>
  <si>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</si>
  <si>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</si>
  <si>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</si>
  <si>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</si>
  <si>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</si>
  <si>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</si>
  <si>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</si>
  <si>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</si>
  <si>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</si>
  <si>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</si>
  <si>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</si>
  <si>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</si>
  <si>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</si>
  <si>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</si>
  <si>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</si>
  <si>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</si>
  <si>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</si>
  <si>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</si>
  <si>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</si>
  <si>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</si>
  <si>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</si>
  <si>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</si>
  <si>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</si>
  <si>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</si>
  <si>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</si>
  <si>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</si>
  <si>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</si>
  <si>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</si>
  <si>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</si>
  <si>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</si>
  <si>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</si>
  <si>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</si>
  <si>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</si>
  <si>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</si>
  <si>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</si>
  <si>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</si>
  <si>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</si>
  <si>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</si>
  <si>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</si>
  <si>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</si>
  <si>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</si>
  <si>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</si>
  <si>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</si>
  <si>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</si>
  <si>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</si>
  <si>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</si>
  <si>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</si>
  <si>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</si>
  <si>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</si>
  <si>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</si>
  <si>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</si>
  <si>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</si>
  <si>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</si>
  <si>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</si>
  <si>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</si>
  <si>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</si>
  <si>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</si>
  <si>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</si>
  <si>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</si>
  <si>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</si>
  <si>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</si>
  <si>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</si>
  <si>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</si>
  <si>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</si>
  <si>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</si>
  <si>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</si>
  <si>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</si>
  <si>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</si>
  <si>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</si>
  <si>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</si>
  <si>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</si>
  <si>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</si>
  <si>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</si>
  <si>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</si>
  <si>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</si>
  <si>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</si>
  <si>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</si>
  <si>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</si>
  <si>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</si>
  <si>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</si>
  <si>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</si>
  <si>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</si>
  <si>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</si>
  <si>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</si>
  <si>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</si>
  <si>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</si>
  <si>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</si>
  <si>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</si>
  <si>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</si>
  <si>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</si>
  <si>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</si>
  <si>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</si>
  <si>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</si>
  <si>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</si>
  <si>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</si>
  <si>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</si>
  <si>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</si>
  <si>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</si>
  <si>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</si>
  <si>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</si>
  <si>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</si>
  <si>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</si>
  <si>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</si>
  <si>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</si>
  <si>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</si>
  <si>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</si>
  <si>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</si>
  <si>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</si>
  <si>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</si>
  <si>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</si>
  <si>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</si>
  <si>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</si>
  <si>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</si>
  <si>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</si>
  <si>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</si>
  <si>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</si>
  <si>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</si>
  <si>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</si>
  <si>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</si>
  <si>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</si>
  <si>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</si>
  <si>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</si>
  <si>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</si>
  <si>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</si>
  <si>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</si>
  <si>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</si>
  <si>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</si>
  <si>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</si>
  <si>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</si>
  <si>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</si>
  <si>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</si>
  <si>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</si>
  <si>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</si>
  <si>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</si>
  <si>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</si>
  <si>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</si>
  <si>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</si>
  <si>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</si>
  <si>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</si>
  <si>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</si>
  <si>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</si>
  <si>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</si>
  <si>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</si>
  <si>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</si>
  <si>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</si>
  <si>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</si>
  <si>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</si>
  <si>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</si>
  <si>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</si>
  <si>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</si>
  <si>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</si>
  <si>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</si>
  <si>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</si>
  <si>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</si>
  <si>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</si>
  <si>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</si>
  <si>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</si>
  <si>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</si>
  <si>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</si>
  <si>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</si>
  <si>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</si>
  <si>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</si>
  <si>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</si>
  <si>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</si>
  <si>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</si>
  <si>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</si>
  <si>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</si>
  <si>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</si>
  <si>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</si>
  <si>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</si>
  <si>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</si>
  <si>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</si>
  <si>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</si>
  <si>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</si>
  <si>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</si>
  <si>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</si>
  <si>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</si>
  <si>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</si>
  <si>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</si>
  <si>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</si>
  <si>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</si>
  <si>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</si>
  <si>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</si>
  <si>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</si>
  <si>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</si>
  <si>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</si>
  <si>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</si>
  <si>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</si>
  <si>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</si>
  <si>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</si>
  <si>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</si>
  <si>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</si>
  <si>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</si>
  <si>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</si>
  <si>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</si>
  <si>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</si>
  <si>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</si>
  <si>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</si>
  <si>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</si>
  <si>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</si>
  <si>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</si>
  <si>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</si>
  <si>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</si>
  <si>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</si>
  <si>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</si>
  <si>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</si>
  <si>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</si>
  <si>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</si>
  <si>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</si>
  <si>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</si>
  <si>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</si>
  <si>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</si>
  <si>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</si>
  <si>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</si>
  <si>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</si>
  <si>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</si>
  <si>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</si>
  <si>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</si>
  <si>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</si>
  <si>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</si>
  <si>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</si>
  <si>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</si>
  <si>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</si>
  <si>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</si>
  <si>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</si>
  <si>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</si>
  <si>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</si>
  <si>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</si>
  <si>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</si>
  <si>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</si>
  <si>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</si>
  <si>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</si>
  <si>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</si>
  <si>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</si>
  <si>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</si>
  <si>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</si>
  <si>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</si>
  <si>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</si>
  <si>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</si>
  <si>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</si>
  <si>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</si>
  <si>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</si>
  <si>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</si>
  <si>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</si>
  <si>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</si>
  <si>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</si>
  <si>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</si>
  <si>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</si>
  <si>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</si>
  <si>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</si>
  <si>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</si>
  <si>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</si>
  <si>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</si>
  <si>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</si>
  <si>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</si>
  <si>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</si>
  <si>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</si>
  <si>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</si>
  <si>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</si>
  <si>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</si>
  <si>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</si>
  <si>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</si>
  <si>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</si>
  <si>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</si>
  <si>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</si>
  <si>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</si>
  <si>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</si>
  <si>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</si>
  <si>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</si>
  <si>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</si>
  <si>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</si>
  <si>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</si>
  <si>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</si>
  <si>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</si>
  <si>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</si>
  <si>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</si>
  <si>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</si>
  <si>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</si>
  <si>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</si>
  <si>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</si>
  <si>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</si>
  <si>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</si>
  <si>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</si>
  <si>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</si>
  <si>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</si>
  <si>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</si>
  <si>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</si>
  <si>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</si>
  <si>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</si>
  <si>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</si>
  <si>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</si>
  <si>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</si>
  <si>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</si>
  <si>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</si>
  <si>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</si>
  <si>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</si>
  <si>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</si>
  <si>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</si>
  <si>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</si>
  <si>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</si>
  <si>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</si>
  <si>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</si>
  <si>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</si>
  <si>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</si>
  <si>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</si>
  <si>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</si>
  <si>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</si>
  <si>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</si>
  <si>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</si>
  <si>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</si>
  <si>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</si>
  <si>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</si>
  <si>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</si>
  <si>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</si>
  <si>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</si>
  <si>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</si>
  <si>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</si>
  <si>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</si>
  <si>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</si>
  <si>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</si>
  <si>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</si>
  <si>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</si>
  <si>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</si>
  <si>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</si>
  <si>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</si>
  <si>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</si>
  <si>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</si>
  <si>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</si>
  <si>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</si>
  <si>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</si>
  <si>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</si>
  <si>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</si>
  <si>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</si>
  <si>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</si>
  <si>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</si>
  <si>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</si>
  <si>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</si>
  <si>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</si>
  <si>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</si>
  <si>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</si>
  <si>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</si>
  <si>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</si>
  <si>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</si>
  <si>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</si>
  <si>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</si>
  <si>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</si>
  <si>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</si>
  <si>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</si>
  <si>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</si>
  <si>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</si>
  <si>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</si>
  <si>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</si>
  <si>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</si>
  <si>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</si>
  <si>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</si>
  <si>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</si>
  <si>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</si>
  <si>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</si>
  <si>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</si>
  <si>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</si>
  <si>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</si>
  <si>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</si>
  <si>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</si>
  <si>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</si>
  <si>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</si>
  <si>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</si>
  <si>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</si>
  <si>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</si>
  <si>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</si>
  <si>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</si>
  <si>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</si>
  <si>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</si>
  <si>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</si>
  <si>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</si>
  <si>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</si>
  <si>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</si>
  <si>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</si>
  <si>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</si>
  <si>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</si>
  <si>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</si>
  <si>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</si>
  <si>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</si>
  <si>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</si>
  <si>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</si>
  <si>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</si>
  <si>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</si>
  <si>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</si>
  <si>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</si>
  <si>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</si>
  <si>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</si>
  <si>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</si>
  <si>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</si>
  <si>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</si>
  <si>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</si>
  <si>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</si>
  <si>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</si>
  <si>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</si>
  <si>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</si>
  <si>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</si>
  <si>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</si>
  <si>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</si>
  <si>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</si>
  <si>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</si>
  <si>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</si>
  <si>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</si>
  <si>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</si>
  <si>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</si>
  <si>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</si>
  <si>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</si>
  <si>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</si>
  <si>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</si>
  <si>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</si>
  <si>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</si>
  <si>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</si>
  <si>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</si>
  <si>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</si>
  <si>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</si>
  <si>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</si>
  <si>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</si>
  <si>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</si>
  <si>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</si>
  <si>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</si>
  <si>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</si>
  <si>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</si>
  <si>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</si>
  <si>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</si>
  <si>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</si>
  <si>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</si>
  <si>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</si>
  <si>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</si>
  <si>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</si>
  <si>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</si>
  <si>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</si>
  <si>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</si>
  <si>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</si>
  <si>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</si>
  <si>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</si>
  <si>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</si>
  <si>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</si>
  <si>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</si>
  <si>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</si>
  <si>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</si>
  <si>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</si>
  <si>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</si>
  <si>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</si>
  <si>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</si>
  <si>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</si>
  <si>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</si>
  <si>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</si>
  <si>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</si>
  <si>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</si>
  <si>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</si>
  <si>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</si>
  <si>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</si>
  <si>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</si>
  <si>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</si>
  <si>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</si>
  <si>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</si>
  <si>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</si>
  <si>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</si>
  <si>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</si>
  <si>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</si>
  <si>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</si>
  <si>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</si>
  <si>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</si>
  <si>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</si>
  <si>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</si>
  <si>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</si>
  <si>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</si>
  <si>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</si>
  <si>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</si>
  <si>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</si>
  <si>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</si>
  <si>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</si>
  <si>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</si>
  <si>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</si>
  <si>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</si>
  <si>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</si>
  <si>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</si>
  <si>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</si>
  <si>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</si>
  <si>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</si>
  <si>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</si>
  <si>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</si>
  <si>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</si>
  <si>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</si>
  <si>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</si>
  <si>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</si>
  <si>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</si>
  <si>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</si>
  <si>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</si>
  <si>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</si>
  <si>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</si>
  <si>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</si>
  <si>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</si>
  <si>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</si>
  <si>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</si>
  <si>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</si>
  <si>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</si>
  <si>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</si>
  <si>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</si>
  <si>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</si>
  <si>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</si>
  <si>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</si>
  <si>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</si>
  <si>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</si>
  <si>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</si>
  <si>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</si>
  <si>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</si>
  <si>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</si>
  <si>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</si>
  <si>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</si>
  <si>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</si>
  <si>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</si>
  <si>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</si>
  <si>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</si>
  <si>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</si>
  <si>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</si>
  <si>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</si>
  <si>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</si>
  <si>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</si>
  <si>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</si>
  <si>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</si>
  <si>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</si>
  <si>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</si>
  <si>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</si>
  <si>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</si>
  <si>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</si>
  <si>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</si>
  <si>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</si>
  <si>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</si>
  <si>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</si>
  <si>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</si>
  <si>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</si>
  <si>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</si>
  <si>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</si>
  <si>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</si>
  <si>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</si>
  <si>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</si>
  <si>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</si>
  <si>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</si>
  <si>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</si>
  <si>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</si>
  <si>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</si>
  <si>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</si>
  <si>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</si>
  <si>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</si>
  <si>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</si>
  <si>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</si>
  <si>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</si>
  <si>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</si>
  <si>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</si>
  <si>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</si>
  <si>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</si>
  <si>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</si>
  <si>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</si>
  <si>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</si>
  <si>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</si>
  <si>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</si>
  <si>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</si>
  <si>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</si>
  <si>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</si>
  <si>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</si>
  <si>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</si>
  <si>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</si>
  <si>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</si>
  <si>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</si>
  <si>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</si>
  <si>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</si>
  <si>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</si>
  <si>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</si>
  <si>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</si>
  <si>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</si>
  <si>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</si>
  <si>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</si>
  <si>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</si>
  <si>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</si>
  <si>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</si>
  <si>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</si>
  <si>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</si>
  <si>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</si>
  <si>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</si>
  <si>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</si>
  <si>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</si>
  <si>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</si>
  <si>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</si>
  <si>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</si>
  <si>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</si>
  <si>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</si>
  <si>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</si>
  <si>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</si>
  <si>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</si>
  <si>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</si>
  <si>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</si>
  <si>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</si>
  <si>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</si>
  <si>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</si>
  <si>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</si>
  <si>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</si>
  <si>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</si>
  <si>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</si>
  <si>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</si>
  <si>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</si>
  <si>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</si>
  <si>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</si>
  <si>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</si>
  <si>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</si>
  <si>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</si>
  <si>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</si>
  <si>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</si>
  <si>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</si>
  <si>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</si>
  <si>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</si>
  <si>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</si>
  <si>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</si>
  <si>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</si>
  <si>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</si>
  <si>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</si>
  <si>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</si>
  <si>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</si>
  <si>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</si>
  <si>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</si>
  <si>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</si>
  <si>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</si>
  <si>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</si>
  <si>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</si>
  <si>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</si>
  <si>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</si>
  <si>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</si>
  <si>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</si>
  <si>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</si>
  <si>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</si>
  <si>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</si>
  <si>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</si>
  <si>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</si>
  <si>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</si>
  <si>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</si>
  <si>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</si>
  <si>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</si>
  <si>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</si>
  <si>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</si>
  <si>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</si>
  <si>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</si>
  <si>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</si>
  <si>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</si>
  <si>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</si>
  <si>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</si>
  <si>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</si>
  <si>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</si>
  <si>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</si>
  <si>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</si>
  <si>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</si>
  <si>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</si>
  <si>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</si>
  <si>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</si>
  <si>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</si>
  <si>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</si>
  <si>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</si>
  <si>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</si>
  <si>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</si>
  <si>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</si>
  <si>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</si>
  <si>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</si>
  <si>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</si>
  <si>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</si>
  <si>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</si>
  <si>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</si>
  <si>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</si>
  <si>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</si>
  <si>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</si>
  <si>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</si>
  <si>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</si>
  <si>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</si>
  <si>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</si>
  <si>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</si>
  <si>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</si>
  <si>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</si>
  <si>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</si>
  <si>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</si>
  <si>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</si>
  <si>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</si>
  <si>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</si>
  <si>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</si>
  <si>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</si>
  <si>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</si>
  <si>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</si>
  <si>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</si>
  <si>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</si>
  <si>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</si>
  <si>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</si>
  <si>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</si>
  <si>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</si>
  <si>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</si>
  <si>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</si>
  <si>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</si>
  <si>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</si>
  <si>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</si>
  <si>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</si>
  <si>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</si>
  <si>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</si>
  <si>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</si>
  <si>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</si>
  <si>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</si>
  <si>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</si>
  <si>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</si>
  <si>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</si>
  <si>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</si>
  <si>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</si>
  <si>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</si>
  <si>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</si>
  <si>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</si>
  <si>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</si>
  <si>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</si>
  <si>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</si>
  <si>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</si>
  <si>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</si>
  <si>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</si>
  <si>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</si>
  <si>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</si>
  <si>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</si>
  <si>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</si>
  <si>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</si>
  <si>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</si>
  <si>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</si>
  <si>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</si>
  <si>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</si>
  <si>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</si>
  <si>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</si>
  <si>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</si>
  <si>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</si>
  <si>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</si>
  <si>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</si>
  <si>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</si>
  <si>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</si>
  <si>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</si>
  <si>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</si>
  <si>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</si>
  <si>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</si>
  <si>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</si>
  <si>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</si>
  <si>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</si>
  <si>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</si>
  <si>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</si>
  <si>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</si>
  <si>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</si>
  <si>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</si>
  <si>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</si>
  <si>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</si>
  <si>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</si>
  <si>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</si>
  <si>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</si>
  <si>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</si>
  <si>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</si>
  <si>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</si>
  <si>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</si>
  <si>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</si>
  <si>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</si>
  <si>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</si>
  <si>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</si>
  <si>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</si>
  <si>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</si>
  <si>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</si>
  <si>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</si>
  <si>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</si>
  <si>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</si>
  <si>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</si>
  <si>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</si>
  <si>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</si>
  <si>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</si>
  <si>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</si>
  <si>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</si>
  <si>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</si>
  <si>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</si>
  <si>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</si>
  <si>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</si>
  <si>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</si>
  <si>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</si>
  <si>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</si>
  <si>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</si>
  <si>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</si>
  <si>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</si>
  <si>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</si>
  <si>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</si>
  <si>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</si>
  <si>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</si>
  <si>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</si>
  <si>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</si>
  <si>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</si>
  <si>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</si>
  <si>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</si>
  <si>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</si>
  <si>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</si>
  <si>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</si>
  <si>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</si>
  <si>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</si>
  <si>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</si>
  <si>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</si>
  <si>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</si>
  <si>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</si>
  <si>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</si>
  <si>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</si>
  <si>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</si>
  <si>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</si>
  <si>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</si>
  <si>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</si>
  <si>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</si>
  <si>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</si>
  <si>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</si>
  <si>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</si>
  <si>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</si>
  <si>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</si>
  <si>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</si>
  <si>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</si>
  <si>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</si>
  <si>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</si>
  <si>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</si>
  <si>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</si>
  <si>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</si>
  <si>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</si>
  <si>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</si>
  <si>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</si>
  <si>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</si>
  <si>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</si>
  <si>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</si>
  <si>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</si>
  <si>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</si>
  <si>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</si>
  <si>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</si>
  <si>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</si>
  <si>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</si>
  <si>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</si>
  <si>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</si>
  <si>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</si>
  <si>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</si>
  <si>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</si>
  <si>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</si>
  <si>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</si>
  <si>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</si>
  <si>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</si>
  <si>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</si>
  <si>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</si>
  <si>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</si>
  <si>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</si>
  <si>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</si>
  <si>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</si>
  <si>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</si>
  <si>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</si>
  <si>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</si>
  <si>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</si>
  <si>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</si>
  <si>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</si>
  <si>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</si>
  <si>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</si>
  <si>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</si>
  <si>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</si>
  <si>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</si>
  <si>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</si>
  <si>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</si>
  <si>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</si>
  <si>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</si>
  <si>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</si>
  <si>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</si>
  <si>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</si>
  <si>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</si>
  <si>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</si>
  <si>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</si>
  <si>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</si>
  <si>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</si>
  <si>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</si>
  <si>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</si>
  <si>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</si>
  <si>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</si>
  <si>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</si>
  <si>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</si>
  <si>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</si>
  <si>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</si>
  <si>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</si>
  <si>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</si>
  <si>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</si>
  <si>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</si>
  <si>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</si>
  <si>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</si>
  <si>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</si>
  <si>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</si>
  <si>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</si>
  <si>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</si>
  <si>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</si>
  <si>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</si>
  <si>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</si>
  <si>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</si>
  <si>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</si>
  <si>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</si>
  <si>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</si>
  <si>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</si>
  <si>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</si>
  <si>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</si>
  <si>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</si>
  <si>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</si>
  <si>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</si>
  <si>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</si>
  <si>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</si>
  <si>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</si>
  <si>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</si>
  <si>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</si>
  <si>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</si>
  <si>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</si>
  <si>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</si>
  <si>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</si>
  <si>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</si>
  <si>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</si>
  <si>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</si>
  <si>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</si>
  <si>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</si>
  <si>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</si>
  <si>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</si>
  <si>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</si>
  <si>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</si>
  <si>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</si>
  <si>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</si>
  <si>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</si>
  <si>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</si>
  <si>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</si>
  <si>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</si>
  <si>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</si>
  <si>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</si>
  <si>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</si>
  <si>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</si>
  <si>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</si>
  <si>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</si>
  <si>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</si>
  <si>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</si>
  <si>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</si>
  <si>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</si>
  <si>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</si>
  <si>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</si>
  <si>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</si>
  <si>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</si>
  <si>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</si>
  <si>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</si>
  <si>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</si>
  <si>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</si>
  <si>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</si>
  <si>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</si>
  <si>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</si>
  <si>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</si>
  <si>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</si>
  <si>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</si>
  <si>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</si>
  <si>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</si>
  <si>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</si>
  <si>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</si>
  <si>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</si>
  <si>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</si>
  <si>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</si>
  <si>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</si>
  <si>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</si>
  <si>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</si>
  <si>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</si>
  <si>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</si>
  <si>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</si>
  <si>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</si>
  <si>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</si>
  <si>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</si>
  <si>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</si>
  <si>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</si>
  <si>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</si>
  <si>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</si>
  <si>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</si>
  <si>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</si>
  <si>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</si>
  <si>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</si>
  <si>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</si>
  <si>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</si>
  <si>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</si>
  <si>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</si>
  <si>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</si>
  <si>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</si>
  <si>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</si>
  <si>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</si>
  <si>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</si>
  <si>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</si>
  <si>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</si>
  <si>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</si>
  <si>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</si>
  <si>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</si>
  <si>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</si>
  <si>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</si>
  <si>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</si>
  <si>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</si>
  <si>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</si>
  <si>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</si>
  <si>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</si>
  <si>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</si>
  <si>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</si>
  <si>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</si>
  <si>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</si>
  <si>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</si>
  <si>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</si>
  <si>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</si>
  <si>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</si>
  <si>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</si>
  <si>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</si>
  <si>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</si>
  <si>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</si>
  <si>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</si>
  <si>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</si>
  <si>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</si>
  <si>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</si>
  <si>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</si>
  <si>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</si>
  <si>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</si>
  <si>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</si>
  <si>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</si>
  <si>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</si>
  <si>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</si>
  <si>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</si>
  <si>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</si>
  <si>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</si>
  <si>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</si>
  <si>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</si>
  <si>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</si>
  <si>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</si>
  <si>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</si>
  <si>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</si>
  <si>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</si>
  <si>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</si>
  <si>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</si>
  <si>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</si>
  <si>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</si>
  <si>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</si>
  <si>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</si>
  <si>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</si>
  <si>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</si>
  <si>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</si>
  <si>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</si>
  <si>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</si>
  <si>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</si>
  <si>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</si>
  <si>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</si>
  <si>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</si>
  <si>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</si>
  <si>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</si>
  <si>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</si>
  <si>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</si>
  <si>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</si>
  <si>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</si>
  <si>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</si>
  <si>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</si>
  <si>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</si>
  <si>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</si>
  <si>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</si>
  <si>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</si>
  <si>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</si>
  <si>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</si>
  <si>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</si>
  <si>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</si>
  <si>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</si>
  <si>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</si>
  <si>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</si>
  <si>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</si>
  <si>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</si>
  <si>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</si>
  <si>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</si>
  <si>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</si>
  <si>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</si>
  <si>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</si>
  <si>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</si>
  <si>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</si>
  <si>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</si>
  <si>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</si>
  <si>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</si>
  <si>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</si>
  <si>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</si>
  <si>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</si>
  <si>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</si>
  <si>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</si>
  <si>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</si>
  <si>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</si>
  <si>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</si>
  <si>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</si>
  <si>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</si>
  <si>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</si>
  <si>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</si>
  <si>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</si>
  <si>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</si>
  <si>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</si>
  <si>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</si>
  <si>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</si>
  <si>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</si>
  <si>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</si>
  <si>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</si>
  <si>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</si>
  <si>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</si>
  <si>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</si>
  <si>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</si>
  <si>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</si>
  <si>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</si>
  <si>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</si>
  <si>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</si>
  <si>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</si>
  <si>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</si>
  <si>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</si>
  <si>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</si>
  <si>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</si>
  <si>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</si>
  <si>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</si>
  <si>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</si>
  <si>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</si>
  <si>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</si>
  <si>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</si>
  <si>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</si>
  <si>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</si>
  <si>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</si>
  <si>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</si>
  <si>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</si>
  <si>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</si>
  <si>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</si>
  <si>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</si>
  <si>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</si>
  <si>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</si>
  <si>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</si>
  <si>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</si>
  <si>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</si>
  <si>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</si>
  <si>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</si>
  <si>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</si>
  <si>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</si>
  <si>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</si>
  <si>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</si>
  <si>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</si>
  <si>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</si>
  <si>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</si>
  <si>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</si>
  <si>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</si>
  <si>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</si>
  <si>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</si>
  <si>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</si>
  <si>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</si>
  <si>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</si>
  <si>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</si>
  <si>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</si>
  <si>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</si>
  <si>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</si>
  <si>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</si>
  <si>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</si>
  <si>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</si>
  <si>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</si>
  <si>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</si>
  <si>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</si>
  <si>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</si>
  <si>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</si>
  <si>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</si>
  <si>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</si>
  <si>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</si>
  <si>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</si>
  <si>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</si>
  <si>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</si>
  <si>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</si>
  <si>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</si>
  <si>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</si>
  <si>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</si>
  <si>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</si>
  <si>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</si>
  <si>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</si>
  <si>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</si>
  <si>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</si>
  <si>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</si>
  <si>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</si>
  <si>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</si>
  <si>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</si>
  <si>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</si>
  <si>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</si>
  <si>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</si>
  <si>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</si>
  <si>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</si>
  <si>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</si>
  <si>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</si>
  <si>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</si>
  <si>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</si>
  <si>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</si>
  <si>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</si>
  <si>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</si>
  <si>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</si>
  <si>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</si>
  <si>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</si>
  <si>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</si>
  <si>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</si>
  <si>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</si>
  <si>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</si>
  <si>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</si>
  <si>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</si>
  <si>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</si>
  <si>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</si>
  <si>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</si>
  <si>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</si>
  <si>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</si>
  <si>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</si>
  <si>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</si>
  <si>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</si>
  <si>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</si>
  <si>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</si>
  <si>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</si>
  <si>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</si>
  <si>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</si>
  <si>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</si>
  <si>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</si>
  <si>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</si>
  <si>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</si>
  <si>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</si>
  <si>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</si>
  <si>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</si>
  <si>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</si>
  <si>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</si>
  <si>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</si>
  <si>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</si>
  <si>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</si>
  <si>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</si>
  <si>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</si>
  <si>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</si>
  <si>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</si>
  <si>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</si>
  <si>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</si>
  <si>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</si>
  <si>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</si>
  <si>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</si>
  <si>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</si>
  <si>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</si>
  <si>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</si>
  <si>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</si>
  <si>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</si>
  <si>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</si>
  <si>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</si>
  <si>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</si>
  <si>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</si>
  <si>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</si>
  <si>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</si>
  <si>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</si>
  <si>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</si>
  <si>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</si>
  <si>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</si>
  <si>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</si>
  <si>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</si>
  <si>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</si>
  <si>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</si>
  <si>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</si>
  <si>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</si>
  <si>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</si>
  <si>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</si>
  <si>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</si>
  <si>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</si>
  <si>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</si>
  <si>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</si>
  <si>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</si>
  <si>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</si>
  <si>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</si>
  <si>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</si>
  <si>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</si>
  <si>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</si>
  <si>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</si>
  <si>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</si>
  <si>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</si>
  <si>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</si>
  <si>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</si>
  <si>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</si>
  <si>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</si>
  <si>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</si>
  <si>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</si>
  <si>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</si>
  <si>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</si>
  <si>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</si>
  <si>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</si>
  <si>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</si>
  <si>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</si>
  <si>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</si>
  <si>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</si>
  <si>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</si>
  <si>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</si>
  <si>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</si>
  <si>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</si>
  <si>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</si>
  <si>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</si>
  <si>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</si>
  <si>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</si>
  <si>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</si>
  <si>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</si>
  <si>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</si>
  <si>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</si>
  <si>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</si>
  <si>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</si>
  <si>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</si>
  <si>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</si>
  <si>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</si>
  <si>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</si>
  <si>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</si>
  <si>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</si>
  <si>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</si>
  <si>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</si>
  <si>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</si>
  <si>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</si>
  <si>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</si>
  <si>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</si>
  <si>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</si>
  <si>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</si>
  <si>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</si>
  <si>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</si>
  <si>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</si>
  <si>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</si>
  <si>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</si>
  <si>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</si>
  <si>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</si>
  <si>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</si>
  <si>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</si>
  <si>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</si>
  <si>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</si>
  <si>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</si>
  <si>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</si>
  <si>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</si>
  <si>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</si>
  <si>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</si>
  <si>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</si>
  <si>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</si>
  <si>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</si>
  <si>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</si>
  <si>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</si>
  <si>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</si>
  <si>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</si>
  <si>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</si>
  <si>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</si>
  <si>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</si>
  <si>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</si>
  <si>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</si>
  <si>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</si>
  <si>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</si>
  <si>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</si>
  <si>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</si>
  <si>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</si>
  <si>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</si>
  <si>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</si>
  <si>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</si>
  <si>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</si>
  <si>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</si>
  <si>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</si>
  <si>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</si>
  <si>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</si>
  <si>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</si>
  <si>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</si>
  <si>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</si>
  <si>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</si>
  <si>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</si>
  <si>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</si>
  <si>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</si>
  <si>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</si>
  <si>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</si>
  <si>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</si>
  <si>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</si>
  <si>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</si>
  <si>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</si>
  <si>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</si>
  <si>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</si>
  <si>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</si>
  <si>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</si>
  <si>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</si>
  <si>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</si>
  <si>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</si>
  <si>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</si>
  <si>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</si>
  <si>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</si>
  <si>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</si>
  <si>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</si>
  <si>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</si>
  <si>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</si>
  <si>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</si>
  <si>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</si>
  <si>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</si>
  <si>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</si>
  <si>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</si>
  <si>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</si>
  <si>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</si>
  <si>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</si>
  <si>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</si>
  <si>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</si>
  <si>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</si>
  <si>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</si>
  <si>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</si>
  <si>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</si>
  <si>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</si>
  <si>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</si>
  <si>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</si>
  <si>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</si>
  <si>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</si>
  <si>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</si>
  <si>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</si>
  <si>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</si>
  <si>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</si>
  <si>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</si>
  <si>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</si>
  <si>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</si>
  <si>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</si>
  <si>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</si>
  <si>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</si>
  <si>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</si>
  <si>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</si>
  <si>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</si>
  <si>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</si>
  <si>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</si>
  <si>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</si>
  <si>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</si>
  <si>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</si>
  <si>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</si>
  <si>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</si>
  <si>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</si>
  <si>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</si>
  <si>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</si>
  <si>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</si>
  <si>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</si>
  <si>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</si>
  <si>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</si>
  <si>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</si>
  <si>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</si>
  <si>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</si>
  <si>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</si>
  <si>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</si>
  <si>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</si>
  <si>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</si>
  <si>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</si>
  <si>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</si>
  <si>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</si>
  <si>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</si>
  <si>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</si>
  <si>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</si>
  <si>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</si>
  <si>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</si>
  <si>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</si>
  <si>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</si>
  <si>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</si>
  <si>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</si>
  <si>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</si>
  <si>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</si>
  <si>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</si>
  <si>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</si>
  <si>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</si>
  <si>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</si>
  <si>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</si>
  <si>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</si>
  <si>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</si>
  <si>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</si>
  <si>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</si>
  <si>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</si>
  <si>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</si>
  <si>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</si>
  <si>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</si>
  <si>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</si>
  <si>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</si>
  <si>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</si>
  <si>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</si>
  <si>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</si>
  <si>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</si>
  <si>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</si>
  <si>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</si>
  <si>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</si>
  <si>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</si>
  <si>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</si>
  <si>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</si>
  <si>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</si>
  <si>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</si>
  <si>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</si>
  <si>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</si>
  <si>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</si>
  <si>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</si>
  <si>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</si>
  <si>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</si>
  <si>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</si>
  <si>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</si>
  <si>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</si>
  <si>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</si>
  <si>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</si>
  <si>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</si>
  <si>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</si>
  <si>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</si>
  <si>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</si>
  <si>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</si>
  <si>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</si>
  <si>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</si>
  <si>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</si>
  <si>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</si>
  <si>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</si>
  <si>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</si>
  <si>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</si>
  <si>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</si>
  <si>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</si>
  <si>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</si>
  <si>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</si>
  <si>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</si>
  <si>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</si>
  <si>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</si>
  <si>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</si>
  <si>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</si>
  <si>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</si>
  <si>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</si>
  <si>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</si>
  <si>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</si>
  <si>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</si>
  <si>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</si>
  <si>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</si>
  <si>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</si>
  <si>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</si>
  <si>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</si>
  <si>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</si>
  <si>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</si>
  <si>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</si>
  <si>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</si>
  <si>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</si>
  <si>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</si>
  <si>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</si>
  <si>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</si>
  <si>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</si>
  <si>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</si>
  <si>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</si>
  <si>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</si>
  <si>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</si>
  <si>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</si>
  <si>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</si>
  <si>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</si>
  <si>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</si>
  <si>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</si>
  <si>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</si>
  <si>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</si>
  <si>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</si>
  <si>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</si>
  <si>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</si>
  <si>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</si>
  <si>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</si>
  <si>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</si>
  <si>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</si>
  <si>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</si>
  <si>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</si>
  <si>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</si>
  <si>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</si>
  <si>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</si>
  <si>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</si>
  <si>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</si>
  <si>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</si>
  <si>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</si>
  <si>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</si>
  <si>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</si>
  <si>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</si>
  <si>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</si>
  <si>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</si>
  <si>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</si>
  <si>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</si>
  <si>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</si>
  <si>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</si>
  <si>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</si>
  <si>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</si>
  <si>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</si>
  <si>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</si>
  <si>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</si>
  <si>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</si>
  <si>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</si>
  <si>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</si>
  <si>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</si>
  <si>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</si>
  <si>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</si>
  <si>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</si>
  <si>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</si>
  <si>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</si>
  <si>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</si>
  <si>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</si>
  <si>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</si>
  <si>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</si>
  <si>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</si>
  <si>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</si>
  <si>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</si>
  <si>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</si>
  <si>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</si>
  <si>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</si>
  <si>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</si>
  <si>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</si>
  <si>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</si>
  <si>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</si>
  <si>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</si>
  <si>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</si>
  <si>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</si>
  <si>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</si>
  <si>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</si>
  <si>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</si>
  <si>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</si>
  <si>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</si>
  <si>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</si>
  <si>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</si>
  <si>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</si>
  <si>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</si>
  <si>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</si>
  <si>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</si>
  <si>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</si>
  <si>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</si>
  <si>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</si>
  <si>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</si>
  <si>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</si>
  <si>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</si>
  <si>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</si>
  <si>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</si>
  <si>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</si>
  <si>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</si>
  <si>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</si>
  <si>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</si>
  <si>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</si>
  <si>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</si>
  <si>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</si>
  <si>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</si>
  <si>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</si>
  <si>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</si>
  <si>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</si>
  <si>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</si>
  <si>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</si>
  <si>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</si>
  <si>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</si>
  <si>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</si>
  <si>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</si>
  <si>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</si>
  <si>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</si>
  <si>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</si>
  <si>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</si>
  <si>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</si>
  <si>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</si>
  <si>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</si>
  <si>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</si>
  <si>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</si>
  <si>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</si>
  <si>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</si>
  <si>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</si>
  <si>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</si>
  <si>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</si>
  <si>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</si>
  <si>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</si>
  <si>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</si>
  <si>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</si>
  <si>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</si>
  <si>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</si>
  <si>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</si>
  <si>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</si>
  <si>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</si>
  <si>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</si>
  <si>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</si>
  <si>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</si>
  <si>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</si>
  <si>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</si>
  <si>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</si>
  <si>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</si>
  <si>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</si>
  <si>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</si>
  <si>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</si>
  <si>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</si>
  <si>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</si>
  <si>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</si>
  <si>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</si>
  <si>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</si>
  <si>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</si>
  <si>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</si>
  <si>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</si>
  <si>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</si>
  <si>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</si>
  <si>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</si>
  <si>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</si>
  <si>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</si>
  <si>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</si>
  <si>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</si>
  <si>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</si>
  <si>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</si>
  <si>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</si>
  <si>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</si>
  <si>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</si>
  <si>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</si>
  <si>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</si>
  <si>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</si>
  <si>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</si>
  <si>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</si>
  <si>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</si>
  <si>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</si>
  <si>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</si>
  <si>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</si>
  <si>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</si>
  <si>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</si>
  <si>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</si>
  <si>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</si>
  <si>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</si>
  <si>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</si>
  <si>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</si>
  <si>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</si>
  <si>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</si>
  <si>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</si>
  <si>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</si>
  <si>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</si>
  <si>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</si>
  <si>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</si>
  <si>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</si>
  <si>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</si>
  <si>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</si>
  <si>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</si>
  <si>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</si>
  <si>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</si>
  <si>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</si>
  <si>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</si>
  <si>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</si>
  <si>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</si>
  <si>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</si>
  <si>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</si>
  <si>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</si>
  <si>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</si>
  <si>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</si>
  <si>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</si>
  <si>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</si>
  <si>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</si>
  <si>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</si>
  <si>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</si>
  <si>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</si>
  <si>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</si>
  <si>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</si>
  <si>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</si>
  <si>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</si>
  <si>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</si>
  <si>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</si>
  <si>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</si>
  <si>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</si>
  <si>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</si>
  <si>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</si>
  <si>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</si>
  <si>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</si>
  <si>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</si>
  <si>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</si>
  <si>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</si>
  <si>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</si>
  <si>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</si>
  <si>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</si>
  <si>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</si>
  <si>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</si>
  <si>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</si>
  <si>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</si>
  <si>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</si>
  <si>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</si>
  <si>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</si>
  <si>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</si>
  <si>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</si>
  <si>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</si>
  <si>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</si>
  <si>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</si>
  <si>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</si>
  <si>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</si>
  <si>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</si>
  <si>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</si>
  <si>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</si>
  <si>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</si>
  <si>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</si>
  <si>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</si>
  <si>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</si>
  <si>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</si>
  <si>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</si>
  <si>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</si>
  <si>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</si>
  <si>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</si>
  <si>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</si>
  <si>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</si>
  <si>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</si>
  <si>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</si>
  <si>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</si>
  <si>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</si>
  <si>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</si>
  <si>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</si>
  <si>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</si>
  <si>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</si>
  <si>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</si>
  <si>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</si>
  <si>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</si>
  <si>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</si>
  <si>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</si>
  <si>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</si>
  <si>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</si>
  <si>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</si>
  <si>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</si>
  <si>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</si>
  <si>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</si>
  <si>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</si>
  <si>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</si>
  <si>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</si>
  <si>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</si>
  <si>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</si>
  <si>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</si>
  <si>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</si>
  <si>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</si>
  <si>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</si>
  <si>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</si>
  <si>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</si>
  <si>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</si>
  <si>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</si>
  <si>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</si>
  <si>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</si>
  <si>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</si>
  <si>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</si>
  <si>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</si>
  <si>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</si>
  <si>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</si>
  <si>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</si>
  <si>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</si>
  <si>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</si>
  <si>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</si>
  <si>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</si>
  <si>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</si>
  <si>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</si>
  <si>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</si>
  <si>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</si>
  <si>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</si>
  <si>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</si>
  <si>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</si>
  <si>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</si>
  <si>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</si>
  <si>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</si>
  <si>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</si>
  <si>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</si>
  <si>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</si>
  <si>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</si>
  <si>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</si>
  <si>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</si>
  <si>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</si>
  <si>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</si>
  <si>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</si>
  <si>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</si>
  <si>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</si>
  <si>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</si>
  <si>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</si>
  <si>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</si>
  <si>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</si>
  <si>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</si>
  <si>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</si>
  <si>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</si>
  <si>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</si>
  <si>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</si>
  <si>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</si>
  <si>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</si>
  <si>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</si>
  <si>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</si>
  <si>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</si>
  <si>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</si>
  <si>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</si>
  <si>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</si>
  <si>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</si>
  <si>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</si>
  <si>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</si>
  <si>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</si>
  <si>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</si>
  <si>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</si>
  <si>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</si>
  <si>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</si>
  <si>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</si>
  <si>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</si>
  <si>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</si>
  <si>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</si>
  <si>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</si>
  <si>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</si>
  <si>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</si>
  <si>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</si>
  <si>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</si>
  <si>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</si>
  <si>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</si>
  <si>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</si>
  <si>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</si>
  <si>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</si>
  <si>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</si>
  <si>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</si>
  <si>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</si>
  <si>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</si>
  <si>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</si>
  <si>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</si>
  <si>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</si>
  <si>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</si>
  <si>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</si>
  <si>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</si>
  <si>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</si>
  <si>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</si>
  <si>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</si>
  <si>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</si>
  <si>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</si>
  <si>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</si>
  <si>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</si>
  <si>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</si>
  <si>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</si>
  <si>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</si>
  <si>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</si>
  <si>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</si>
  <si>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</si>
  <si>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</si>
  <si>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</si>
  <si>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</si>
  <si>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</si>
  <si>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</si>
  <si>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</si>
  <si>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</si>
  <si>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</si>
  <si>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</si>
  <si>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</si>
  <si>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</si>
  <si>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</si>
  <si>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</si>
  <si>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</si>
  <si>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</si>
  <si>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</si>
  <si>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</si>
  <si>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</si>
  <si>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</si>
  <si>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</si>
  <si>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</si>
  <si>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</si>
  <si>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</si>
  <si>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</si>
  <si>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</si>
  <si>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</si>
  <si>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</si>
  <si>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</si>
  <si>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</si>
  <si>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</si>
  <si>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</si>
  <si>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</si>
  <si>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</si>
  <si>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</si>
  <si>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</si>
  <si>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</si>
  <si>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</si>
  <si>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</si>
  <si>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</si>
  <si>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</si>
  <si>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</si>
  <si>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</si>
  <si>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</si>
  <si>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</si>
  <si>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</si>
  <si>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</si>
  <si>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</si>
  <si>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</si>
  <si>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</si>
  <si>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</si>
  <si>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</si>
  <si>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</si>
  <si>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</si>
  <si>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</si>
  <si>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</si>
  <si>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</si>
  <si>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</si>
  <si>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</si>
  <si>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</si>
  <si>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</si>
  <si>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</si>
  <si>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</si>
  <si>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</si>
  <si>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</si>
  <si>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</si>
  <si>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</si>
  <si>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</si>
  <si>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</si>
  <si>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</si>
  <si>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</si>
  <si>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</si>
  <si>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</si>
  <si>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</si>
  <si>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</si>
  <si>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</si>
  <si>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</si>
  <si>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</si>
  <si>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</si>
  <si>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</si>
  <si>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</si>
  <si>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</si>
  <si>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</si>
  <si>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</si>
  <si>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</si>
  <si>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</si>
  <si>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</si>
  <si>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</si>
  <si>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</si>
  <si>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</si>
  <si>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</si>
  <si>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</si>
  <si>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</si>
  <si>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</si>
  <si>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</si>
  <si>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</si>
  <si>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</si>
  <si>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</si>
  <si>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</si>
  <si>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</si>
  <si>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</si>
  <si>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</si>
  <si>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</si>
  <si>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</si>
  <si>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</si>
  <si>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</si>
  <si>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</si>
  <si>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</si>
  <si>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</si>
  <si>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</si>
  <si>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</si>
  <si>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</si>
  <si>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</si>
  <si>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</si>
  <si>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</si>
  <si>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</si>
  <si>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</si>
  <si>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</si>
  <si>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</si>
  <si>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</si>
  <si>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</si>
  <si>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</si>
  <si>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</si>
  <si>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</si>
  <si>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</si>
  <si>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</si>
  <si>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</si>
  <si>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</si>
  <si>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</si>
  <si>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</si>
  <si>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</si>
  <si>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</si>
  <si>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</si>
  <si>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</si>
  <si>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</si>
  <si>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</si>
  <si>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</si>
  <si>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</si>
  <si>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</si>
  <si>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</si>
  <si>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</si>
  <si>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</si>
  <si>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</si>
  <si>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</si>
  <si>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</si>
  <si>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</si>
  <si>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</si>
  <si>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</si>
  <si>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</si>
  <si>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</si>
  <si>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</si>
  <si>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</si>
  <si>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</si>
  <si>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</si>
  <si>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</si>
  <si>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</si>
  <si>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</si>
  <si>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</si>
  <si>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</si>
  <si>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</si>
  <si>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</si>
  <si>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</si>
  <si>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</si>
  <si>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</si>
  <si>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</si>
  <si>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</si>
  <si>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</si>
  <si>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</si>
  <si>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</si>
  <si>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</si>
  <si>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</si>
  <si>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</si>
  <si>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</si>
  <si>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</si>
  <si>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</si>
  <si>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</si>
  <si>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</si>
  <si>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</si>
  <si>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</si>
  <si>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</si>
  <si>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</si>
  <si>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</si>
  <si>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</si>
  <si>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</si>
  <si>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</si>
  <si>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</si>
  <si>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</si>
  <si>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</si>
  <si>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</si>
  <si>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</si>
  <si>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</si>
  <si>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</si>
  <si>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</si>
  <si>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</si>
  <si>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</si>
  <si>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</si>
  <si>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</si>
  <si>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</si>
  <si>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</si>
  <si>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</si>
  <si>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</si>
  <si>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</si>
  <si>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</si>
  <si>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</si>
  <si>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</si>
  <si>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</si>
  <si>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</si>
  <si>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</si>
  <si>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</si>
  <si>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</si>
  <si>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</si>
  <si>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</si>
  <si>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</si>
  <si>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</si>
  <si>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</si>
  <si>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</si>
  <si>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</si>
  <si>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</si>
  <si>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</si>
  <si>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</si>
  <si>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</si>
  <si>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</si>
  <si>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</si>
  <si>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</si>
  <si>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</si>
  <si>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</si>
  <si>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</si>
  <si>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</si>
  <si>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</si>
  <si>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</si>
  <si>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</si>
  <si>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</si>
  <si>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</si>
  <si>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</si>
  <si>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</si>
  <si>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</si>
  <si>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</si>
  <si>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</si>
  <si>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</si>
  <si>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</si>
  <si>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</si>
  <si>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</si>
  <si>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</si>
  <si>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</si>
  <si>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</si>
  <si>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</si>
  <si>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</si>
  <si>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</si>
  <si>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</si>
  <si>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</si>
  <si>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</si>
  <si>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</si>
  <si>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</si>
  <si>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</si>
  <si>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</si>
  <si>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</si>
  <si>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</si>
  <si>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</si>
  <si>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</si>
  <si>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</si>
  <si>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</si>
  <si>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</si>
  <si>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</si>
  <si>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</si>
  <si>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</si>
  <si>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</si>
  <si>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</si>
  <si>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</si>
  <si>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</si>
  <si>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</si>
  <si>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</si>
  <si>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</si>
  <si>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</si>
  <si>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</si>
  <si>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</si>
  <si>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</si>
  <si>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</si>
  <si>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</si>
  <si>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</si>
  <si>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</si>
  <si>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</si>
  <si>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</si>
  <si>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</si>
  <si>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</si>
  <si>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</si>
  <si>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</si>
  <si>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</si>
  <si>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</si>
  <si>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</si>
  <si>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</si>
  <si>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</si>
  <si>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</si>
  <si>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</si>
  <si>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</si>
  <si>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</si>
  <si>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</si>
  <si>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</si>
  <si>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</si>
  <si>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</si>
  <si>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</si>
  <si>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</si>
  <si>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</si>
  <si>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</si>
  <si>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</si>
  <si>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</si>
  <si>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</si>
  <si>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</si>
  <si>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</si>
  <si>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</si>
  <si>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</si>
  <si>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</si>
  <si>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</si>
  <si>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</si>
  <si>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</si>
  <si>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</si>
  <si>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</si>
  <si>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</si>
  <si>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</si>
  <si>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</si>
  <si>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</si>
  <si>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</si>
  <si>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</si>
  <si>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</si>
  <si>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</si>
  <si>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</si>
  <si>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</si>
  <si>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</si>
  <si>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</si>
  <si>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</si>
  <si>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</si>
  <si>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</si>
  <si>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</si>
  <si>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</si>
  <si>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</si>
  <si>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</si>
  <si>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</si>
  <si>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</si>
  <si>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</si>
  <si>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</si>
  <si>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</si>
  <si>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</si>
  <si>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</si>
  <si>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</si>
  <si>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</si>
  <si>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</si>
  <si>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</si>
  <si>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</si>
  <si>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</si>
  <si>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</si>
  <si>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</si>
  <si>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</si>
  <si>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</si>
  <si>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</si>
  <si>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</si>
  <si>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</si>
  <si>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</si>
  <si>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</si>
  <si>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</si>
  <si>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</si>
  <si>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</si>
  <si>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</si>
  <si>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</si>
  <si>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</si>
  <si>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</si>
  <si>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</si>
  <si>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</si>
  <si>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</si>
  <si>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</si>
  <si>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</si>
  <si>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</si>
  <si>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</si>
  <si>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</si>
  <si>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</si>
  <si>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</si>
  <si>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</si>
  <si>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</si>
  <si>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</si>
  <si>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</si>
  <si>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</si>
  <si>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</si>
  <si>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</si>
  <si>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</si>
  <si>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</si>
  <si>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</si>
  <si>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</si>
  <si>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</si>
  <si>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</si>
  <si>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</si>
  <si>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</si>
  <si>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</si>
  <si>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</si>
  <si>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</si>
  <si>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</si>
  <si>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</si>
  <si>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</si>
  <si>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</si>
  <si>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</si>
  <si>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</si>
  <si>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</si>
  <si>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</si>
  <si>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</si>
  <si>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</si>
  <si>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</si>
  <si>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</si>
  <si>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</si>
  <si>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</si>
  <si>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</si>
  <si>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</si>
  <si>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</si>
  <si>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</si>
  <si>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</si>
  <si>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</si>
  <si>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</si>
  <si>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</si>
  <si>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</si>
  <si>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</si>
  <si>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</si>
  <si>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</si>
  <si>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</si>
  <si>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</si>
  <si>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</si>
  <si>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</si>
  <si>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</si>
  <si>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</si>
  <si>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</si>
  <si>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</si>
  <si>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</si>
  <si>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</si>
  <si>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</si>
  <si>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</si>
  <si>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</si>
  <si>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</si>
  <si>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</si>
  <si>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</si>
  <si>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</si>
  <si>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</si>
  <si>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</si>
  <si>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</si>
  <si>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</si>
  <si>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</si>
  <si>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</si>
  <si>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</si>
  <si>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</si>
  <si>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</si>
  <si>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</si>
  <si>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</si>
  <si>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</si>
  <si>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</si>
  <si>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</si>
  <si>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</si>
  <si>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</si>
  <si>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</si>
  <si>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</si>
  <si>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</si>
  <si>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</si>
  <si>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</si>
  <si>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</si>
  <si>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</si>
  <si>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</si>
  <si>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</si>
  <si>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</si>
  <si>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</si>
  <si>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</si>
  <si>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</si>
  <si>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</si>
  <si>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</si>
  <si>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</si>
  <si>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</si>
  <si>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</si>
  <si>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</si>
  <si>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</si>
  <si>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</si>
  <si>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</si>
  <si>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</si>
  <si>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</si>
  <si>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</si>
  <si>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</si>
  <si>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</si>
  <si>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</si>
  <si>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</si>
  <si>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</si>
  <si>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</si>
  <si>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</si>
  <si>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</si>
  <si>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</si>
  <si>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</si>
  <si>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</si>
  <si>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</si>
  <si>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</si>
  <si>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</si>
  <si>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</si>
  <si>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</si>
  <si>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</si>
  <si>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</si>
  <si>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</si>
  <si>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</si>
  <si>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</si>
  <si>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</si>
  <si>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</si>
  <si>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</si>
  <si>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</si>
  <si>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</si>
  <si>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</si>
  <si>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</si>
  <si>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</si>
  <si>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</si>
  <si>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</si>
  <si>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</si>
  <si>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</si>
  <si>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</si>
  <si>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</si>
  <si>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</si>
  <si>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</si>
  <si>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</si>
  <si>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</si>
  <si>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</si>
  <si>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</si>
  <si>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</si>
  <si>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</si>
  <si>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</si>
  <si>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</si>
  <si>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</si>
  <si>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</si>
  <si>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</si>
  <si>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</si>
  <si>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</si>
  <si>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</si>
  <si>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</si>
  <si>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</si>
  <si>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</si>
  <si>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</si>
  <si>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</si>
  <si>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</si>
  <si>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</si>
  <si>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</si>
  <si>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</si>
  <si>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</si>
  <si>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</si>
  <si>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</si>
  <si>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</si>
  <si>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</si>
  <si>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</si>
  <si>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</si>
  <si>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</si>
  <si>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</si>
  <si>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</si>
  <si>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</si>
  <si>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</si>
  <si>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</si>
  <si>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</si>
  <si>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</si>
  <si>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</si>
  <si>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</si>
  <si>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</si>
  <si>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</si>
  <si>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</si>
  <si>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</si>
  <si>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</si>
  <si>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</si>
  <si>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</si>
  <si>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</si>
  <si>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</si>
  <si>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</si>
  <si>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</si>
  <si>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</si>
  <si>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</si>
  <si>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</si>
  <si>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</si>
  <si>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</si>
  <si>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</si>
  <si>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</si>
  <si>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</si>
  <si>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</si>
  <si>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</si>
  <si>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</si>
  <si>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</si>
  <si>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</si>
  <si>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</si>
  <si>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</si>
  <si>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</si>
  <si>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</si>
  <si>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</si>
  <si>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</si>
  <si>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</si>
  <si>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</si>
  <si>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</si>
  <si>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</si>
  <si>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</si>
  <si>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</si>
  <si>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</si>
  <si>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</si>
  <si>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</si>
  <si>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</si>
  <si>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</si>
  <si>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</si>
  <si>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</si>
  <si>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</si>
  <si>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</si>
  <si>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</si>
  <si>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</si>
  <si>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</si>
  <si>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</si>
  <si>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</si>
  <si>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</si>
  <si>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</si>
  <si>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</si>
  <si>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</si>
  <si>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</si>
  <si>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</si>
  <si>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</si>
  <si>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</si>
  <si>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</si>
  <si>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</si>
  <si>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</si>
  <si>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</si>
  <si>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</si>
  <si>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</si>
  <si>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</si>
  <si>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</si>
  <si>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</si>
  <si>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</si>
  <si>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</si>
  <si>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</si>
  <si>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</si>
  <si>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</si>
  <si>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</si>
  <si>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</si>
  <si>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</si>
  <si>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</si>
  <si>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</si>
  <si>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</si>
  <si>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</si>
  <si>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</si>
  <si>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</si>
  <si>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</si>
  <si>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</si>
  <si>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</si>
  <si>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</si>
  <si>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</si>
  <si>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</si>
  <si>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</si>
  <si>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</si>
  <si>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</si>
  <si>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</si>
  <si>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</si>
  <si>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</si>
  <si>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</si>
  <si>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</si>
  <si>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</si>
  <si>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</si>
  <si>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</si>
  <si>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</si>
  <si>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</si>
  <si>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</si>
  <si>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</si>
  <si>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</si>
  <si>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</si>
  <si>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</si>
  <si>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</si>
  <si>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</si>
  <si>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</si>
  <si>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</si>
  <si>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</si>
  <si>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</si>
  <si>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</si>
  <si>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</si>
  <si>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</si>
  <si>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</si>
  <si>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</si>
  <si>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</si>
  <si>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</si>
  <si>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</si>
  <si>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</si>
  <si>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</si>
  <si>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</si>
  <si>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</si>
  <si>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</si>
  <si>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</si>
  <si>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</si>
  <si>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</si>
  <si>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</si>
  <si>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</si>
  <si>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</si>
  <si>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</si>
  <si>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</si>
  <si>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</si>
  <si>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</si>
  <si>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</si>
  <si>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</si>
  <si>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</si>
  <si>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</si>
  <si>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</si>
  <si>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</si>
  <si>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</si>
  <si>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</si>
  <si>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</si>
  <si>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</si>
  <si>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</si>
  <si>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</si>
  <si>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</si>
  <si>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</si>
  <si>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</si>
  <si>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</si>
  <si>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</si>
  <si>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</si>
  <si>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</si>
  <si>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</si>
  <si>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</si>
  <si>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</si>
  <si>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</si>
  <si>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</si>
  <si>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</si>
  <si>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</si>
  <si>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</si>
  <si>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</si>
  <si>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</si>
  <si>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</si>
  <si>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</si>
  <si>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</si>
  <si>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</si>
  <si>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</si>
  <si>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</si>
  <si>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</si>
  <si>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</si>
  <si>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</si>
  <si>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</si>
  <si>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</si>
  <si>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</si>
  <si>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</si>
  <si>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</si>
  <si>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</si>
  <si>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</si>
  <si>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</si>
  <si>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</si>
  <si>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</si>
  <si>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</si>
  <si>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</si>
  <si>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</si>
  <si>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</si>
  <si>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</si>
  <si>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</si>
  <si>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</si>
  <si>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</si>
  <si>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</si>
  <si>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</si>
  <si>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</si>
  <si>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</si>
  <si>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</si>
  <si>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</si>
  <si>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</si>
  <si>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</si>
  <si>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</si>
  <si>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</si>
  <si>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</si>
  <si>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</si>
  <si>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</si>
  <si>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</si>
  <si>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</si>
  <si>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</si>
  <si>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</si>
  <si>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</si>
  <si>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</si>
  <si>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</si>
  <si>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</si>
  <si>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</si>
  <si>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</si>
  <si>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</si>
  <si>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</si>
  <si>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</si>
  <si>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</si>
  <si>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</si>
  <si>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</si>
  <si>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</si>
  <si>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</si>
  <si>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</si>
  <si>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</si>
  <si>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</si>
  <si>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</si>
  <si>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</si>
  <si>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</si>
  <si>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</si>
  <si>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</si>
  <si>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</si>
  <si>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</si>
  <si>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</si>
  <si>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</si>
  <si>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</si>
  <si>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</si>
  <si>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</si>
  <si>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</si>
  <si>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</si>
  <si>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</si>
  <si>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</si>
  <si>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</si>
  <si>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</si>
  <si>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</si>
  <si>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</si>
  <si>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</si>
  <si>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</si>
  <si>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</si>
  <si>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</si>
  <si>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</si>
  <si>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</si>
  <si>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</si>
  <si>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</si>
  <si>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</si>
  <si>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</si>
  <si>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</si>
  <si>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</si>
  <si>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</si>
  <si>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</si>
  <si>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</si>
  <si>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</si>
  <si>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</si>
  <si>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</si>
  <si>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</si>
  <si>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</si>
  <si>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</si>
  <si>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</si>
  <si>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</si>
  <si>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</si>
  <si>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</si>
  <si>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</si>
  <si>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</si>
  <si>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</si>
  <si>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</si>
  <si>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</si>
  <si>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</si>
  <si>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</si>
  <si>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</si>
  <si>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</si>
  <si>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</si>
  <si>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</si>
  <si>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</si>
  <si>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</si>
  <si>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</si>
  <si>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</si>
  <si>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</si>
  <si>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</si>
  <si>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</si>
  <si>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</si>
  <si>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</si>
  <si>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</si>
  <si>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</si>
  <si>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</si>
  <si>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</si>
  <si>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</si>
  <si>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</si>
  <si>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</si>
  <si>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</si>
  <si>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</si>
  <si>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</si>
  <si>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</si>
  <si>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</si>
  <si>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</si>
  <si>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</si>
  <si>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</si>
  <si>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</si>
  <si>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</si>
  <si>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</si>
  <si>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</si>
  <si>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</si>
  <si>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</si>
  <si>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</si>
  <si>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</si>
  <si>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</si>
  <si>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</si>
  <si>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</si>
  <si>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</si>
  <si>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</si>
  <si>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</si>
  <si>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</si>
  <si>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</si>
  <si>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</si>
  <si>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</si>
  <si>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</si>
  <si>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</si>
  <si>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</si>
  <si>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</si>
  <si>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</si>
  <si>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</si>
  <si>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</si>
  <si>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</si>
  <si>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</si>
  <si>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</si>
  <si>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</si>
  <si>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</si>
  <si>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</si>
  <si>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</si>
  <si>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</si>
  <si>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</si>
  <si>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</si>
  <si>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</si>
  <si>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</si>
  <si>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</si>
  <si>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</si>
  <si>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</si>
  <si>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</si>
  <si>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</si>
  <si>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</si>
  <si>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</si>
  <si>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</si>
  <si>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</si>
  <si>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</si>
  <si>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</si>
  <si>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</si>
  <si>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</si>
  <si>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</si>
  <si>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</si>
  <si>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</si>
  <si>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</si>
  <si>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</si>
  <si>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</si>
  <si>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</si>
  <si>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</si>
  <si>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</si>
  <si>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</si>
  <si>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</si>
  <si>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</si>
  <si>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</si>
  <si>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</si>
  <si>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</si>
  <si>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</si>
  <si>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</si>
  <si>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</si>
  <si>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</si>
  <si>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</si>
  <si>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</si>
  <si>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</si>
  <si>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</si>
  <si>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</si>
  <si>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</si>
  <si>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</si>
  <si>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</si>
  <si>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</si>
  <si>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</si>
  <si>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</si>
  <si>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</si>
  <si>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</si>
  <si>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</si>
  <si>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</si>
  <si>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</si>
  <si>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</si>
  <si>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</si>
  <si>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</si>
  <si>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</si>
  <si>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</si>
  <si>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</si>
  <si>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</si>
  <si>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</si>
  <si>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</si>
  <si>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</si>
  <si>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</si>
  <si>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</si>
  <si>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</si>
  <si>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</si>
  <si>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</si>
  <si>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</si>
  <si>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</si>
  <si>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</si>
  <si>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</si>
  <si>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</si>
  <si>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</si>
  <si>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</si>
  <si>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</si>
  <si>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</si>
  <si>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</si>
  <si>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</si>
  <si>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</si>
  <si>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</si>
  <si>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</si>
  <si>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</si>
  <si>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</si>
  <si>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</si>
  <si>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</si>
  <si>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</si>
  <si>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</si>
  <si>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</si>
  <si>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</si>
  <si>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</si>
  <si>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</si>
  <si>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</si>
  <si>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</si>
  <si>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</si>
  <si>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</si>
  <si>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</si>
  <si>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</si>
  <si>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</si>
  <si>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</si>
  <si>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</si>
  <si>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</si>
  <si>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</si>
  <si>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</si>
  <si>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</si>
  <si>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</si>
  <si>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</si>
  <si>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</si>
  <si>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</si>
  <si>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</si>
  <si>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</si>
  <si>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</si>
  <si>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</si>
  <si>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</si>
  <si>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</si>
  <si>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</si>
  <si>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</si>
  <si>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</si>
  <si>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</si>
  <si>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</si>
  <si>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</si>
  <si>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</si>
  <si>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</si>
  <si>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</si>
  <si>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</si>
  <si>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</si>
  <si>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</si>
  <si>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</si>
  <si>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</si>
  <si>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</si>
  <si>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</si>
  <si>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</si>
  <si>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</si>
  <si>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</si>
  <si>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</si>
  <si>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</si>
  <si>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</si>
  <si>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</si>
  <si>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</si>
  <si>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</si>
  <si>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</si>
  <si>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</si>
  <si>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</si>
  <si>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</si>
  <si>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</si>
  <si>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</si>
  <si>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</si>
  <si>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</si>
  <si>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</si>
  <si>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</si>
  <si>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</si>
  <si>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</si>
  <si>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</si>
  <si>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</si>
  <si>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</si>
  <si>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</si>
  <si>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</si>
  <si>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</si>
  <si>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</si>
  <si>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</si>
  <si>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</si>
  <si>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</si>
  <si>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</si>
  <si>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</si>
  <si>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</si>
  <si>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</si>
  <si>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</si>
  <si>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</si>
  <si>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</si>
  <si>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</si>
  <si>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</si>
  <si>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</si>
  <si>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</si>
  <si>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</si>
  <si>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</si>
  <si>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</si>
  <si>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</si>
  <si>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</si>
  <si>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</si>
  <si>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</si>
  <si>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</si>
  <si>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</si>
  <si>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</si>
  <si>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</si>
  <si>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</si>
  <si>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</si>
  <si>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</si>
  <si>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</si>
  <si>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</si>
  <si>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</si>
  <si>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</si>
  <si>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</si>
  <si>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</si>
  <si>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</si>
  <si>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</si>
  <si>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</si>
  <si>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</si>
  <si>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</si>
  <si>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</si>
  <si>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</si>
  <si>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</si>
  <si>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</si>
  <si>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</si>
  <si>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</si>
  <si>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</si>
  <si>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</si>
  <si>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</si>
  <si>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</si>
  <si>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</si>
  <si>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</si>
  <si>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</si>
  <si>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</si>
  <si>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</si>
  <si>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</si>
  <si>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</si>
  <si>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</si>
  <si>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</si>
  <si>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</si>
  <si>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</si>
  <si>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</si>
  <si>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</si>
  <si>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</si>
  <si>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</si>
  <si>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</si>
  <si>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</si>
  <si>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</si>
  <si>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</si>
  <si>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</si>
  <si>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</si>
  <si>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</si>
  <si>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</si>
  <si>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</si>
  <si>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</si>
  <si>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</si>
  <si>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</si>
  <si>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</si>
  <si>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</si>
  <si>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</si>
  <si>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</si>
  <si>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</si>
  <si>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</si>
  <si>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</si>
  <si>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</si>
  <si>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</si>
  <si>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</si>
  <si>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</si>
  <si>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</si>
  <si>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</si>
  <si>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</si>
  <si>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</si>
  <si>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</si>
  <si>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</si>
  <si>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</si>
  <si>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</si>
  <si>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</si>
  <si>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</si>
  <si>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</si>
  <si>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</si>
  <si>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</si>
  <si>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</si>
  <si>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</si>
  <si>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</si>
  <si>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</si>
  <si>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</si>
  <si>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</si>
  <si>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</si>
  <si>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</si>
  <si>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</si>
  <si>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</si>
  <si>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</si>
  <si>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</si>
  <si>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</si>
  <si>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</si>
  <si>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</si>
  <si>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</si>
  <si>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</si>
  <si>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</si>
  <si>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</si>
  <si>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</si>
  <si>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</si>
  <si>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</si>
  <si>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</si>
  <si>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</si>
  <si>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</si>
  <si>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</si>
  <si>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</si>
  <si>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</si>
  <si>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</si>
  <si>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</si>
  <si>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</si>
  <si>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</si>
  <si>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</si>
  <si>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</si>
  <si>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</si>
  <si>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</si>
  <si>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</si>
  <si>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</si>
  <si>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</si>
  <si>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</si>
  <si>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</si>
  <si>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</si>
  <si>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</si>
  <si>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</si>
  <si>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</si>
  <si>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</si>
  <si>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</si>
  <si>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</si>
  <si>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</si>
  <si>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</si>
  <si>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</si>
  <si>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</si>
  <si>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</si>
  <si>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</si>
  <si>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</si>
  <si>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</si>
  <si>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</si>
  <si>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</si>
  <si>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</si>
  <si>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</si>
  <si>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</si>
  <si>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</si>
  <si>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</si>
  <si>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</si>
  <si>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</si>
  <si>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</si>
  <si>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</si>
  <si>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</si>
  <si>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</si>
  <si>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</si>
  <si>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</si>
  <si>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</si>
  <si>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</si>
  <si>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</si>
  <si>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</si>
  <si>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</si>
  <si>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</si>
  <si>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</si>
  <si>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</si>
  <si>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</si>
  <si>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</si>
  <si>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</si>
  <si>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</si>
  <si>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</si>
  <si>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</si>
  <si>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</si>
  <si>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</si>
  <si>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</si>
  <si>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</si>
  <si>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</si>
  <si>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</si>
  <si>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</si>
  <si>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</si>
  <si>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</si>
  <si>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</si>
  <si>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</si>
  <si>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</si>
  <si>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</si>
  <si>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</si>
  <si>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</si>
  <si>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</si>
  <si>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</si>
  <si>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</si>
  <si>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</si>
  <si>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</si>
  <si>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</si>
  <si>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</si>
  <si>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</si>
  <si>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</si>
  <si>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</si>
  <si>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</si>
  <si>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</si>
  <si>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</si>
  <si>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</si>
  <si>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</si>
  <si>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</si>
  <si>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</si>
  <si>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</si>
  <si>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</si>
  <si>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</si>
  <si>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</si>
  <si>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</si>
  <si>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</si>
  <si>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</si>
  <si>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</si>
  <si>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</si>
  <si>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</si>
  <si>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</si>
  <si>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</si>
  <si>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</si>
  <si>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</si>
  <si>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</si>
  <si>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</si>
  <si>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</si>
  <si>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</si>
  <si>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</si>
  <si>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</si>
  <si>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</si>
  <si>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</si>
  <si>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</si>
  <si>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</si>
  <si>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</si>
  <si>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</si>
  <si>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</si>
  <si>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</si>
  <si>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</si>
  <si>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</si>
  <si>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</si>
  <si>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</si>
  <si>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</si>
  <si>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</si>
  <si>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</si>
  <si>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</si>
  <si>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</si>
  <si>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</si>
  <si>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</si>
  <si>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</si>
  <si>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</si>
  <si>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</si>
  <si>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</si>
  <si>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</si>
  <si>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</si>
  <si>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</si>
  <si>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</si>
  <si>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</si>
  <si>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</si>
  <si>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</si>
  <si>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</si>
  <si>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</si>
  <si>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</si>
  <si>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</si>
  <si>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</si>
  <si>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</si>
  <si>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</si>
  <si>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</si>
  <si>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</si>
  <si>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</si>
  <si>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</si>
  <si>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</si>
  <si>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</si>
  <si>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</si>
  <si>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</si>
  <si>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</si>
  <si>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</si>
  <si>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</si>
  <si>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</si>
  <si>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</si>
  <si>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</si>
  <si>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</si>
  <si>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</si>
  <si>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</si>
  <si>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</si>
  <si>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</si>
  <si>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</si>
  <si>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</si>
  <si>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</si>
  <si>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</si>
  <si>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</si>
  <si>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</si>
  <si>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</si>
  <si>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</si>
  <si>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</si>
  <si>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</si>
  <si>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</si>
  <si>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</si>
  <si>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</si>
  <si>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</si>
  <si>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</si>
  <si>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</si>
  <si>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</si>
  <si>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</si>
  <si>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</si>
  <si>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</si>
  <si>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</si>
  <si>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</si>
  <si>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</si>
  <si>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</si>
  <si>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</si>
  <si>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</si>
  <si>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</si>
  <si>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</si>
  <si>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</si>
  <si>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</si>
  <si>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</si>
  <si>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</si>
  <si>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</si>
  <si>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</si>
  <si>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</si>
  <si>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</si>
  <si>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</si>
  <si>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</si>
  <si>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</si>
  <si>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</si>
  <si>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</si>
  <si>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</si>
  <si>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</si>
  <si>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</si>
  <si>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</si>
  <si>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</si>
  <si>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</si>
  <si>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</si>
  <si>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</si>
  <si>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</si>
  <si>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</si>
  <si>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</si>
  <si>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</si>
  <si>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</si>
  <si>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</si>
  <si>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</si>
  <si>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</si>
  <si>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</si>
  <si>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</si>
  <si>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</si>
  <si>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</si>
  <si>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</si>
  <si>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</si>
  <si>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</si>
  <si>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</si>
  <si>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</si>
  <si>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</si>
  <si>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</si>
  <si>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</si>
  <si>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</si>
  <si>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</si>
  <si>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</si>
  <si>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</si>
  <si>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</si>
  <si>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</si>
  <si>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</si>
  <si>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</si>
  <si>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</si>
  <si>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</si>
  <si>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</si>
  <si>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</si>
  <si>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</si>
  <si>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</si>
  <si>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</si>
  <si>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</si>
  <si>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</si>
  <si>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</si>
  <si>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</si>
  <si>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</si>
  <si>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</si>
  <si>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</si>
  <si>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</si>
  <si>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</si>
  <si>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</si>
  <si>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</si>
  <si>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</si>
  <si>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</si>
  <si>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</si>
  <si>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</si>
  <si>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</si>
  <si>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</si>
  <si>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</si>
  <si>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</si>
  <si>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</si>
  <si>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</si>
  <si>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</si>
  <si>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</si>
  <si>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</si>
  <si>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</si>
  <si>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</si>
  <si>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</si>
  <si>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</si>
  <si>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</si>
  <si>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</si>
  <si>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</si>
  <si>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</si>
  <si>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</si>
  <si>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</si>
  <si>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</si>
  <si>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</si>
  <si>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</si>
  <si>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</si>
  <si>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</si>
  <si>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</si>
  <si>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</si>
  <si>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</si>
  <si>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</si>
  <si>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</si>
  <si>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</si>
  <si>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</si>
  <si>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</si>
  <si>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</si>
  <si>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</si>
  <si>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</si>
  <si>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</si>
  <si>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</si>
  <si>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</si>
  <si>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</si>
  <si>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</si>
  <si>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</si>
  <si>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</si>
  <si>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</si>
  <si>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</si>
  <si>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</si>
  <si>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</si>
  <si>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</si>
  <si>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</si>
  <si>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</si>
  <si>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</si>
  <si>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</si>
  <si>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</si>
  <si>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</si>
  <si>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</si>
  <si>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</si>
  <si>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</si>
  <si>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</si>
  <si>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</si>
  <si>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</si>
  <si>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</si>
  <si>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</si>
  <si>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</si>
  <si>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</si>
  <si>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</si>
  <si>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</si>
  <si>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</si>
  <si>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</si>
  <si>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</si>
  <si>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</si>
  <si>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</si>
  <si>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</si>
  <si>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</si>
  <si>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</si>
  <si>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</si>
  <si>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</si>
  <si>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</si>
  <si>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</si>
  <si>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</si>
  <si>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</si>
  <si>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</si>
  <si>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</si>
  <si>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</si>
  <si>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</si>
  <si>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</si>
  <si>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</si>
  <si>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</si>
  <si>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</si>
  <si>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</si>
  <si>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</si>
  <si>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</si>
  <si>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</si>
  <si>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</si>
  <si>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</si>
  <si>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</si>
  <si>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</si>
  <si>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</si>
  <si>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</si>
  <si>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</si>
  <si>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</si>
  <si>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</si>
  <si>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</si>
  <si>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</si>
  <si>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</si>
  <si>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</si>
  <si>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</si>
  <si>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</si>
  <si>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</si>
  <si>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</si>
  <si>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</si>
  <si>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</si>
  <si>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</si>
  <si>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</si>
  <si>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</si>
  <si>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</si>
  <si>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</si>
  <si>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</si>
  <si>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</si>
  <si>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</si>
  <si>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</si>
  <si>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</si>
  <si>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</si>
  <si>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</si>
  <si>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</si>
  <si>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</si>
  <si>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</si>
  <si>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</si>
  <si>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</si>
  <si>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</si>
  <si>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</si>
  <si>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</si>
  <si>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</si>
  <si>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</si>
  <si>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</si>
  <si>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</si>
  <si>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</si>
  <si>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</si>
  <si>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</si>
  <si>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</si>
  <si>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</si>
  <si>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</si>
  <si>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</si>
  <si>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</si>
  <si>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</si>
  <si>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</si>
  <si>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</si>
  <si>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</si>
  <si>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</si>
  <si>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</si>
  <si>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</si>
  <si>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</si>
  <si>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</si>
  <si>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</si>
  <si>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</si>
  <si>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</si>
  <si>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</si>
  <si>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</si>
  <si>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</si>
  <si>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</si>
  <si>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</si>
  <si>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</si>
  <si>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</si>
  <si>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</si>
  <si>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</si>
  <si>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</si>
  <si>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</si>
  <si>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</si>
  <si>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</si>
  <si>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</si>
  <si>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</si>
  <si>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</si>
  <si>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</si>
  <si>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</si>
  <si>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</si>
  <si>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</si>
  <si>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</si>
  <si>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</si>
  <si>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</si>
  <si>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</si>
  <si>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</si>
  <si>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</si>
  <si>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</si>
  <si>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</si>
  <si>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</si>
  <si>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</si>
  <si>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</si>
  <si>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</si>
  <si>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</si>
  <si>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</si>
  <si>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</si>
  <si>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</si>
  <si>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</si>
  <si>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</si>
  <si>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</si>
  <si>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</si>
  <si>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</si>
  <si>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</si>
  <si>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</si>
  <si>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</si>
  <si>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</si>
  <si>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</si>
  <si>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</si>
  <si>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</si>
  <si>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</si>
  <si>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</si>
  <si>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</si>
  <si>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</si>
  <si>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</si>
  <si>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</si>
  <si>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</si>
  <si>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</si>
  <si>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</si>
  <si>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</si>
  <si>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</si>
  <si>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</si>
  <si>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</si>
  <si>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</si>
  <si>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</si>
  <si>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</si>
  <si>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</si>
  <si>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</si>
  <si>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</si>
  <si>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</si>
  <si>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</si>
  <si>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</si>
  <si>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</si>
  <si>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</si>
  <si>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</si>
  <si>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</si>
  <si>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</si>
  <si>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</si>
  <si>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</si>
  <si>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</si>
  <si>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</si>
  <si>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</si>
  <si>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</si>
  <si>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</si>
  <si>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</si>
  <si>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</si>
  <si>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</si>
  <si>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</si>
  <si>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</si>
  <si>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</si>
  <si>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</si>
  <si>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</si>
  <si>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</si>
  <si>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</si>
  <si>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</si>
  <si>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</si>
  <si>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</si>
  <si>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</si>
  <si>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</si>
  <si>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</si>
  <si>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</si>
  <si>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</si>
  <si>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</si>
  <si>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</si>
  <si>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</si>
  <si>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</si>
  <si>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</si>
  <si>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</si>
  <si>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</si>
  <si>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</si>
  <si>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</si>
  <si>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</si>
  <si>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</si>
  <si>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</si>
  <si>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</si>
  <si>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</si>
  <si>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</si>
  <si>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</si>
  <si>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</si>
  <si>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</si>
  <si>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</si>
  <si>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</si>
  <si>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</si>
  <si>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</si>
  <si>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</si>
  <si>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</si>
  <si>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</si>
  <si>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</si>
  <si>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</si>
  <si>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</si>
  <si>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</si>
  <si>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</si>
  <si>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</si>
  <si>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</si>
  <si>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</si>
  <si>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</si>
  <si>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</si>
  <si>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</si>
  <si>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</si>
  <si>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</si>
  <si>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</si>
  <si>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</si>
  <si>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</si>
  <si>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</si>
  <si>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</si>
  <si>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</si>
  <si>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</si>
  <si>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</si>
  <si>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</si>
  <si>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</si>
  <si>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</si>
  <si>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</si>
  <si>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</si>
  <si>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</si>
  <si>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</si>
  <si>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</si>
  <si>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</si>
  <si>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</si>
  <si>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</si>
  <si>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</si>
  <si>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</si>
  <si>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</si>
  <si>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</si>
  <si>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</si>
  <si>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</si>
  <si>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</si>
  <si>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</si>
  <si>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</si>
  <si>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</si>
  <si>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</si>
  <si>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</si>
  <si>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</si>
  <si>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</si>
  <si>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</si>
  <si>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</si>
  <si>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</si>
  <si>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</si>
  <si>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</si>
  <si>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</si>
  <si>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</si>
  <si>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</si>
  <si>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</si>
  <si>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</si>
  <si>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</si>
  <si>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</si>
  <si>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</si>
  <si>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</si>
  <si>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</si>
  <si>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</si>
  <si>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</si>
  <si>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</si>
  <si>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</si>
  <si>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</si>
  <si>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</si>
  <si>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</si>
  <si>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</si>
  <si>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</si>
  <si>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</si>
  <si>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</si>
  <si>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</si>
  <si>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</si>
  <si>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</si>
  <si>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</si>
  <si>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</si>
  <si>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</si>
  <si>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</si>
  <si>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</si>
  <si>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</si>
  <si>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</si>
  <si>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</si>
  <si>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</si>
  <si>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</si>
  <si>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</si>
  <si>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</si>
  <si>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</si>
  <si>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</si>
  <si>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</si>
  <si>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</si>
  <si>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</si>
  <si>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</si>
  <si>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</si>
  <si>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</si>
  <si>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</si>
  <si>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</si>
  <si>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</si>
  <si>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</si>
  <si>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</si>
  <si>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</si>
  <si>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</si>
  <si>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</si>
  <si>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</si>
  <si>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</si>
  <si>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</si>
  <si>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</si>
  <si>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</si>
  <si>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</si>
  <si>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</si>
  <si>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</si>
  <si>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</si>
  <si>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</si>
  <si>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</si>
  <si>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</si>
  <si>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</si>
  <si>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</si>
  <si>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</si>
  <si>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</si>
  <si>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</si>
  <si>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</si>
  <si>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</si>
  <si>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</si>
  <si>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</si>
  <si>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</si>
  <si>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</si>
  <si>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</si>
  <si>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</si>
  <si>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</si>
  <si>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</si>
  <si>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</si>
  <si>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</si>
  <si>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</si>
  <si>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</si>
  <si>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</si>
  <si>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</si>
  <si>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</si>
  <si>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</si>
  <si>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</si>
  <si>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</si>
  <si>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</si>
  <si>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</si>
  <si>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</si>
  <si>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</si>
  <si>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</si>
  <si>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</si>
  <si>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</si>
  <si>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</si>
  <si>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</si>
  <si>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</si>
  <si>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</si>
  <si>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</si>
  <si>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</si>
  <si>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</si>
  <si>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</si>
  <si>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</si>
  <si>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</si>
  <si>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</si>
  <si>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</si>
  <si>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</si>
  <si>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</si>
  <si>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</si>
  <si>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</si>
  <si>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</si>
  <si>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</si>
  <si>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</si>
  <si>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</si>
  <si>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</si>
  <si>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</si>
  <si>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</si>
  <si>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</si>
  <si>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</si>
  <si>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</si>
  <si>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</si>
  <si>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</si>
  <si>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</si>
  <si>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</si>
  <si>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</si>
  <si>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</si>
  <si>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</si>
  <si>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</si>
  <si>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</si>
  <si>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</si>
  <si>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</si>
  <si>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</si>
  <si>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</si>
  <si>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</si>
  <si>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</si>
  <si>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</si>
  <si>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</si>
  <si>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</si>
  <si>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</si>
  <si>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</si>
  <si>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</si>
  <si>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</si>
  <si>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</si>
  <si>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</si>
  <si>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</si>
  <si>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</si>
  <si>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</si>
  <si>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</si>
  <si>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</si>
  <si>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</si>
  <si>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</si>
  <si>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</si>
  <si>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</si>
  <si>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</si>
  <si>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</si>
  <si>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</si>
  <si>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</si>
  <si>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</si>
  <si>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</si>
  <si>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</si>
  <si>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</si>
  <si>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</si>
  <si>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</si>
  <si>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</si>
  <si>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</si>
  <si>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</si>
  <si>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</si>
  <si>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</si>
  <si>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</si>
  <si>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</si>
  <si>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</si>
  <si>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</si>
  <si>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</si>
  <si>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</si>
  <si>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</si>
  <si>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</si>
  <si>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</si>
  <si>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</si>
  <si>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</si>
  <si>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</si>
  <si>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</si>
  <si>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</si>
  <si>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</si>
  <si>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</si>
  <si>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</si>
  <si>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</si>
  <si>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</si>
  <si>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</si>
  <si>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</si>
  <si>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</si>
  <si>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</si>
  <si>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</si>
  <si>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</si>
  <si>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</si>
  <si>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</si>
  <si>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</si>
  <si>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</si>
  <si>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</si>
  <si>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</si>
  <si>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</si>
  <si>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</si>
  <si>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</si>
  <si>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</si>
  <si>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</si>
  <si>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</si>
  <si>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</si>
  <si>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</si>
  <si>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</si>
  <si>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</si>
  <si>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</si>
  <si>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</si>
  <si>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</si>
  <si>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</si>
  <si>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</si>
  <si>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</si>
  <si>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</si>
  <si>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</si>
  <si>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</si>
  <si>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</si>
  <si>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</si>
  <si>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</si>
  <si>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</si>
  <si>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</si>
  <si>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</si>
  <si>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</si>
  <si>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</si>
  <si>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</si>
  <si>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</si>
  <si>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</si>
  <si>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</si>
  <si>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</si>
  <si>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</si>
  <si>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</si>
  <si>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</si>
  <si>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</si>
  <si>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</si>
  <si>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</si>
  <si>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</si>
  <si>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</si>
  <si>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</si>
  <si>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</si>
  <si>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</si>
  <si>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</si>
  <si>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</si>
  <si>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</si>
  <si>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</si>
  <si>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</si>
  <si>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</si>
  <si>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</si>
  <si>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</si>
  <si>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</si>
  <si>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</si>
  <si>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</si>
  <si>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</si>
  <si>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</si>
  <si>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</si>
  <si>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</si>
  <si>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</si>
  <si>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</si>
  <si>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</si>
  <si>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</si>
  <si>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</si>
  <si>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</si>
  <si>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</si>
  <si>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</si>
  <si>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</si>
  <si>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</si>
  <si>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</si>
  <si>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</si>
  <si>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</si>
  <si>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</si>
  <si>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</si>
  <si>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</si>
  <si>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</si>
  <si>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</si>
  <si>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</si>
  <si>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</si>
  <si>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</si>
  <si>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</si>
  <si>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</si>
  <si>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</si>
  <si>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</si>
  <si>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</si>
  <si>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</si>
  <si>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</si>
  <si>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</si>
  <si>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</si>
  <si>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</si>
  <si>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</si>
  <si>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</si>
  <si>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</si>
  <si>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</si>
  <si>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</si>
  <si>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</si>
  <si>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</si>
  <si>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</si>
  <si>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</si>
  <si>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</si>
  <si>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</si>
  <si>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</si>
  <si>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</si>
  <si>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</si>
  <si>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</si>
  <si>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</si>
  <si>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</si>
  <si>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</si>
  <si>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</si>
  <si>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</si>
  <si>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</si>
  <si>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</si>
  <si>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</si>
  <si>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</si>
  <si>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</si>
  <si>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</si>
  <si>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</si>
  <si>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</si>
  <si>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</si>
  <si>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</si>
  <si>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</si>
  <si>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</si>
  <si>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</si>
  <si>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</si>
  <si>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</si>
  <si>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</si>
  <si>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</si>
  <si>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</si>
  <si>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</si>
  <si>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</si>
  <si>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</si>
  <si>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</si>
  <si>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</si>
  <si>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</si>
  <si>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</si>
  <si>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</si>
  <si>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</si>
  <si>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</si>
  <si>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</si>
  <si>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</si>
  <si>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</si>
  <si>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</si>
  <si>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</si>
  <si>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</si>
  <si>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</si>
  <si>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</si>
  <si>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</si>
  <si>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</si>
  <si>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</si>
  <si>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</si>
  <si>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</si>
  <si>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</si>
  <si>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</si>
  <si>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</si>
  <si>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</si>
  <si>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</si>
  <si>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</si>
  <si>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</si>
  <si>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</si>
  <si>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</si>
  <si>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</si>
  <si>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</si>
  <si>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</si>
  <si>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</si>
  <si>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</si>
  <si>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</si>
  <si>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</si>
  <si>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</si>
  <si>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</si>
  <si>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</si>
  <si>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</si>
  <si>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</si>
  <si>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</si>
  <si>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</si>
  <si>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</si>
  <si>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</si>
  <si>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</si>
  <si>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</si>
  <si>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</si>
  <si>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</si>
  <si>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</si>
  <si>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</si>
  <si>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</si>
  <si>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</si>
  <si>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</si>
  <si>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</si>
  <si>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</si>
  <si>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</si>
  <si>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</si>
  <si>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</si>
  <si>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</si>
  <si>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</si>
  <si>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</si>
  <si>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</si>
  <si>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</si>
  <si>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</si>
  <si>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</si>
  <si>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</si>
  <si>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</si>
  <si>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</si>
  <si>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</si>
  <si>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</si>
  <si>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</si>
  <si>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</si>
  <si>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</si>
  <si>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</si>
  <si>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</si>
  <si>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</si>
  <si>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</si>
  <si>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</si>
  <si>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</si>
  <si>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</si>
  <si>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</si>
  <si>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</si>
  <si>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</si>
  <si>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</si>
  <si>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</si>
  <si>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</si>
  <si>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</si>
  <si>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</si>
  <si>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</si>
  <si>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</si>
  <si>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</si>
  <si>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</si>
  <si>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</si>
  <si>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</si>
  <si>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</si>
  <si>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</si>
  <si>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</si>
  <si>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</si>
  <si>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</si>
  <si>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</si>
  <si>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</si>
  <si>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</si>
  <si>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</si>
  <si>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</si>
  <si>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</si>
  <si>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</si>
  <si>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</si>
  <si>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</si>
  <si>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</si>
  <si>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</si>
  <si>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</si>
  <si>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</si>
  <si>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</si>
  <si>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</si>
  <si>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</si>
  <si>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</si>
  <si>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</si>
  <si>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</si>
  <si>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</si>
  <si>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</si>
  <si>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</si>
  <si>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</si>
  <si>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</si>
  <si>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</si>
  <si>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</si>
  <si>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</si>
  <si>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</si>
  <si>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</si>
  <si>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</si>
  <si>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</si>
  <si>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</si>
  <si>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</si>
  <si>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</si>
  <si>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</si>
  <si>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</si>
  <si>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</si>
  <si>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</si>
  <si>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</si>
  <si>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</si>
  <si>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</si>
  <si>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</si>
  <si>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</si>
  <si>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</si>
  <si>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</si>
  <si>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</si>
  <si>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</si>
  <si>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</si>
  <si>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</si>
  <si>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</si>
  <si>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</si>
  <si>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</si>
  <si>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</si>
  <si>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</si>
  <si>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</si>
  <si>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</si>
  <si>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</si>
  <si>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</si>
  <si>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</si>
  <si>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</si>
  <si>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</si>
  <si>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</si>
  <si>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</si>
  <si>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</si>
  <si>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</si>
  <si>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</si>
  <si>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</si>
  <si>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</si>
  <si>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</si>
  <si>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</si>
  <si>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</si>
  <si>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</si>
  <si>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</si>
  <si>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</si>
  <si>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</si>
  <si>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</si>
  <si>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</si>
  <si>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</si>
  <si>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</si>
  <si>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</si>
  <si>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</si>
  <si>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</si>
  <si>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</si>
  <si>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</si>
  <si>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</si>
  <si>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</si>
  <si>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</si>
  <si>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</si>
  <si>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</si>
  <si>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</si>
  <si>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</si>
  <si>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</si>
  <si>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</si>
  <si>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</si>
  <si>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</si>
  <si>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</si>
  <si>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</si>
  <si>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</si>
  <si>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</si>
  <si>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</si>
  <si>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</si>
  <si>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</si>
  <si>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</si>
  <si>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</si>
  <si>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</si>
  <si>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</si>
  <si>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</si>
  <si>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</si>
  <si>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</si>
  <si>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</si>
  <si>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</si>
  <si>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</si>
  <si>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</si>
  <si>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</si>
  <si>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</si>
  <si>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</si>
  <si>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</si>
  <si>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</si>
  <si>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</si>
  <si>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</si>
  <si>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</si>
  <si>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</si>
  <si>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</si>
  <si>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</si>
  <si>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</si>
  <si>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</si>
  <si>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</si>
  <si>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</si>
  <si>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</si>
  <si>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</si>
  <si>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</si>
  <si>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</si>
  <si>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</si>
  <si>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</si>
  <si>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</si>
  <si>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</si>
  <si>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</si>
  <si>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</si>
  <si>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</si>
  <si>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</si>
  <si>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</si>
  <si>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</si>
  <si>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</si>
  <si>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</si>
  <si>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</si>
  <si>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</si>
  <si>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</si>
  <si>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</si>
  <si>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</si>
  <si>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</si>
  <si>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</si>
  <si>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</si>
  <si>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</si>
  <si>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</si>
  <si>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</si>
  <si>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</si>
  <si>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</si>
  <si>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</si>
  <si>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</si>
  <si>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</si>
  <si>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</si>
  <si>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</si>
  <si>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</si>
  <si>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</si>
  <si>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</si>
  <si>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</si>
  <si>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</si>
  <si>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</si>
  <si>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</si>
  <si>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</si>
  <si>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</si>
  <si>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</si>
  <si>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</si>
  <si>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</si>
  <si>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</si>
  <si>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</si>
  <si>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</si>
  <si>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</si>
  <si>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</si>
  <si>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</si>
  <si>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</si>
  <si>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</si>
  <si>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</si>
  <si>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</si>
  <si>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</si>
  <si>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</si>
  <si>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</si>
  <si>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</si>
  <si>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</si>
  <si>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</si>
  <si>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</si>
  <si>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</si>
  <si>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</si>
  <si>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</si>
  <si>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</si>
  <si>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</si>
  <si>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</si>
  <si>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</si>
  <si>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</si>
  <si>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</si>
  <si>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</si>
  <si>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</si>
  <si>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</si>
  <si>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</si>
  <si>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</si>
  <si>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</si>
  <si>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</si>
  <si>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</si>
  <si>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</si>
  <si>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</si>
  <si>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</si>
  <si>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</si>
  <si>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</si>
  <si>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</si>
  <si>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</si>
  <si>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</si>
  <si>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</si>
  <si>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</si>
  <si>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</si>
  <si>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</si>
  <si>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</si>
  <si>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</si>
  <si>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</si>
  <si>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</si>
  <si>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</si>
  <si>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</si>
  <si>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</si>
  <si>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</si>
  <si>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</si>
  <si>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</si>
  <si>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</si>
  <si>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</si>
  <si>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</si>
  <si>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</si>
  <si>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</si>
  <si>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</si>
  <si>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</si>
  <si>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</si>
  <si>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</si>
  <si>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</si>
  <si>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</si>
  <si>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</si>
  <si>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</si>
  <si>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</si>
  <si>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</si>
  <si>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</si>
  <si>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</si>
  <si>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</si>
  <si>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</si>
  <si>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</si>
  <si>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</si>
  <si>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</si>
  <si>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</si>
  <si>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</si>
  <si>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</si>
  <si>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</si>
  <si>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</si>
  <si>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</si>
  <si>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</si>
  <si>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</si>
  <si>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</si>
  <si>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</si>
  <si>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</si>
  <si>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</si>
  <si>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</si>
  <si>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</si>
  <si>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</si>
  <si>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</si>
  <si>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</si>
  <si>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</si>
  <si>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</si>
  <si>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</si>
  <si>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</si>
  <si>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</si>
  <si>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</si>
  <si>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</si>
  <si>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</si>
  <si>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</si>
  <si>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</si>
  <si>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</si>
  <si>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</si>
  <si>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</si>
  <si>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</si>
  <si>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</si>
  <si>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</si>
  <si>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</si>
  <si>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</si>
  <si>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</si>
  <si>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</si>
  <si>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</si>
  <si>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</si>
  <si>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</si>
  <si>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</si>
  <si>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</si>
  <si>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</si>
  <si>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</si>
  <si>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</si>
  <si>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</si>
  <si>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</si>
  <si>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</si>
  <si>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</si>
  <si>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</si>
  <si>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</si>
  <si>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</si>
  <si>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</si>
  <si>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</si>
  <si>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</si>
  <si>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</si>
  <si>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</si>
  <si>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</si>
  <si>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</si>
  <si>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</si>
  <si>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</si>
  <si>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</si>
  <si>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</si>
  <si>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</si>
  <si>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</si>
  <si>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</si>
  <si>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</si>
  <si>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</si>
  <si>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</si>
  <si>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</si>
  <si>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</si>
  <si>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</si>
  <si>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</si>
  <si>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</si>
  <si>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</si>
  <si>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</si>
  <si>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</si>
  <si>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</si>
  <si>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</si>
  <si>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</si>
  <si>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</si>
  <si>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</si>
  <si>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</si>
  <si>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</si>
  <si>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</si>
  <si>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</si>
  <si>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</si>
  <si>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</si>
  <si>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</si>
  <si>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</si>
  <si>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</si>
  <si>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</si>
  <si>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</si>
  <si>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</si>
  <si>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</si>
  <si>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</si>
  <si>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</si>
  <si>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</si>
  <si>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</si>
  <si>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</si>
  <si>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</si>
  <si>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</si>
  <si>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</si>
  <si>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</si>
  <si>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</si>
  <si>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</si>
  <si>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</si>
  <si>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</si>
  <si>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</si>
  <si>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</si>
  <si>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</si>
  <si>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</si>
  <si>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</si>
  <si>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</si>
  <si>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</si>
  <si>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</si>
  <si>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</si>
  <si>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</si>
  <si>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</si>
  <si>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</si>
  <si>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</si>
  <si>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</si>
  <si>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</si>
  <si>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</si>
  <si>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</si>
  <si>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</si>
  <si>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</si>
  <si>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</si>
  <si>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</si>
  <si>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</si>
  <si>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</si>
  <si>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</si>
  <si>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</si>
  <si>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</si>
  <si>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</si>
  <si>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</si>
  <si>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</si>
  <si>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</si>
  <si>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</si>
  <si>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</si>
  <si>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</si>
  <si>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</si>
  <si>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</si>
  <si>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</si>
  <si>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</si>
  <si>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</si>
  <si>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</si>
  <si>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</si>
  <si>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</si>
  <si>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</si>
  <si>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</si>
  <si>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</si>
  <si>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</si>
  <si>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</si>
  <si>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</si>
  <si>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</si>
  <si>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</si>
  <si>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</si>
  <si>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</si>
  <si>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</si>
  <si>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</si>
  <si>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</si>
  <si>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</si>
  <si>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</si>
  <si>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</si>
  <si>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</si>
  <si>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</si>
  <si>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</si>
  <si>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</si>
  <si>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</si>
  <si>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</si>
  <si>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</si>
  <si>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</si>
  <si>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</si>
  <si>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</si>
  <si>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</si>
  <si>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</si>
  <si>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</si>
  <si>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</si>
  <si>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</si>
  <si>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</si>
  <si>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</si>
  <si>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</si>
  <si>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</si>
  <si>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</si>
  <si>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</si>
  <si>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</si>
  <si>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</si>
  <si>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</si>
  <si>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</si>
  <si>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</si>
  <si>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</si>
  <si>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</si>
  <si>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</si>
  <si>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</si>
  <si>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</si>
  <si>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</si>
  <si>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</si>
  <si>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</si>
  <si>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</si>
  <si>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</si>
  <si>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</si>
  <si>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</si>
  <si>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</si>
  <si>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</si>
  <si>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</si>
  <si>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</si>
  <si>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</si>
  <si>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</si>
  <si>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</si>
  <si>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</si>
  <si>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</si>
  <si>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</si>
  <si>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</si>
  <si>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</si>
  <si>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</si>
  <si>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</si>
  <si>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</si>
  <si>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</si>
  <si>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</si>
  <si>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</si>
  <si>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</si>
  <si>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</si>
  <si>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</si>
  <si>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</si>
  <si>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</si>
  <si>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</si>
  <si>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</si>
  <si>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</si>
  <si>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</si>
  <si>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</si>
  <si>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</si>
  <si>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</si>
  <si>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</si>
  <si>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</si>
  <si>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</si>
  <si>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</si>
  <si>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</si>
  <si>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</si>
  <si>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</si>
  <si>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</si>
  <si>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</si>
  <si>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</si>
  <si>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</si>
  <si>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</si>
  <si>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</si>
  <si>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</si>
  <si>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</si>
  <si>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</si>
  <si>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</si>
  <si>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</si>
  <si>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</si>
  <si>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</si>
  <si>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</si>
  <si>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</si>
  <si>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</si>
  <si>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</si>
  <si>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</si>
  <si>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</si>
  <si>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</si>
  <si>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</si>
  <si>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</si>
  <si>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</si>
  <si>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</si>
  <si>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</si>
  <si>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</si>
  <si>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</si>
  <si>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</si>
  <si>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</si>
  <si>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</si>
  <si>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</si>
  <si>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</si>
  <si>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</si>
  <si>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</si>
  <si>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</si>
  <si>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</si>
  <si>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</si>
  <si>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</si>
  <si>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</si>
  <si>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</si>
  <si>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</si>
  <si>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</si>
  <si>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</si>
  <si>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</si>
  <si>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</si>
  <si>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</si>
  <si>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</si>
  <si>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</si>
  <si>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</si>
  <si>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</si>
  <si>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</si>
  <si>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</si>
  <si>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</si>
  <si>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</si>
  <si>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</si>
  <si>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</si>
  <si>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</si>
  <si>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</si>
  <si>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</si>
  <si>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</si>
  <si>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</si>
  <si>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</si>
  <si>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</si>
  <si>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</si>
  <si>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</si>
  <si>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</si>
  <si>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</si>
  <si>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</si>
  <si>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</si>
  <si>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</si>
  <si>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</si>
  <si>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</si>
  <si>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</si>
  <si>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</si>
  <si>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</si>
  <si>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</si>
  <si>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</si>
  <si>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</si>
  <si>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</si>
  <si>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</si>
  <si>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</si>
  <si>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</si>
  <si>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</si>
  <si>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</si>
  <si>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</si>
  <si>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</si>
  <si>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</si>
  <si>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</si>
  <si>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</si>
  <si>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</si>
  <si>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</si>
  <si>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</si>
  <si>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</si>
  <si>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</si>
  <si>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</si>
  <si>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</si>
  <si>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</si>
  <si>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</si>
  <si>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</si>
  <si>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</si>
  <si>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</si>
  <si>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</si>
  <si>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</si>
  <si>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</si>
  <si>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</si>
  <si>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</si>
  <si>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</si>
  <si>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</si>
  <si>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</si>
  <si>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</si>
  <si>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</si>
  <si>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</si>
  <si>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</si>
  <si>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</si>
  <si>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</si>
  <si>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</si>
  <si>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</si>
  <si>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</si>
  <si>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</si>
  <si>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</si>
  <si>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</si>
  <si>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</si>
  <si>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</si>
  <si>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</si>
  <si>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</si>
  <si>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</si>
  <si>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</si>
  <si>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</si>
  <si>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</si>
  <si>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</si>
  <si>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</si>
  <si>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</si>
  <si>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</si>
  <si>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</si>
  <si>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</si>
  <si>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</si>
  <si>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</si>
  <si>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</si>
  <si>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</si>
  <si>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</si>
  <si>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</si>
  <si>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</si>
  <si>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</si>
  <si>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</si>
  <si>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</si>
  <si>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</si>
  <si>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</si>
  <si>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</si>
  <si>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</si>
  <si>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</si>
  <si>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</si>
  <si>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</si>
  <si>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</si>
  <si>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</si>
  <si>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</si>
  <si>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</si>
  <si>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</si>
  <si>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</si>
  <si>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</si>
  <si>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</si>
  <si>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</si>
  <si>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</si>
  <si>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</si>
  <si>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</si>
  <si>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</si>
  <si>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</si>
  <si>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</si>
  <si>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</si>
  <si>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</si>
  <si>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</si>
  <si>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</si>
  <si>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</si>
  <si>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</si>
  <si>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</si>
  <si>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</si>
  <si>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</si>
  <si>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</si>
  <si>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</si>
  <si>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</si>
  <si>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</si>
  <si>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</si>
  <si>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</si>
  <si>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</si>
  <si>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</si>
  <si>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</si>
  <si>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</si>
  <si>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</si>
  <si>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</si>
  <si>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</si>
  <si>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</si>
  <si>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</si>
  <si>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</si>
  <si>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</si>
  <si>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</si>
  <si>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</si>
  <si>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</si>
  <si>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</si>
  <si>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</si>
  <si>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</si>
  <si>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</si>
  <si>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</si>
  <si>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</si>
  <si>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</si>
  <si>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</si>
  <si>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</si>
  <si>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</si>
  <si>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</si>
  <si>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</si>
  <si>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</si>
  <si>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</si>
  <si>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</si>
  <si>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</si>
  <si>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</si>
  <si>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</si>
  <si>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</si>
  <si>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</si>
  <si>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</si>
  <si>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</si>
  <si>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</si>
  <si>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</si>
  <si>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</si>
  <si>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</si>
  <si>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</si>
  <si>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</si>
  <si>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</si>
  <si>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</si>
  <si>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</si>
  <si>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</si>
  <si>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</si>
  <si>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</si>
  <si>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</si>
  <si>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</si>
  <si>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</si>
  <si>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</si>
  <si>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</si>
  <si>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</si>
  <si>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</si>
  <si>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</si>
  <si>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</si>
  <si>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</si>
  <si>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</si>
  <si>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</si>
  <si>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</si>
  <si>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</si>
  <si>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</si>
  <si>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</si>
  <si>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</si>
  <si>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</si>
  <si>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</si>
  <si>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</si>
  <si>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</si>
  <si>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</si>
  <si>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</si>
  <si>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</si>
  <si>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</si>
  <si>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</si>
  <si>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</si>
  <si>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</si>
  <si>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</si>
  <si>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</si>
  <si>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</si>
  <si>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</si>
  <si>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</si>
  <si>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</si>
  <si>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</si>
  <si>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</si>
  <si>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</si>
  <si>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</si>
  <si>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</si>
  <si>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</si>
  <si>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</si>
  <si>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</si>
  <si>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</si>
  <si>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</si>
  <si>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</si>
  <si>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</si>
  <si>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</si>
  <si>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</si>
  <si>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</si>
  <si>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</si>
  <si>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</si>
  <si>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</si>
  <si>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</si>
  <si>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</si>
  <si>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</si>
  <si>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</si>
  <si>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</si>
  <si>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</si>
  <si>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</si>
  <si>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</si>
  <si>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</si>
  <si>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</si>
  <si>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</si>
  <si>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</si>
  <si>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</si>
  <si>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</si>
  <si>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</si>
  <si>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</si>
  <si>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</si>
  <si>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</si>
  <si>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</si>
  <si>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</si>
  <si>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</si>
  <si>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</si>
  <si>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</si>
  <si>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</si>
  <si>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</si>
  <si>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</si>
  <si>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</si>
  <si>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</si>
  <si>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</si>
  <si>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</si>
  <si>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</si>
  <si>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</si>
  <si>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</si>
  <si>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</si>
  <si>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</si>
  <si>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</si>
  <si>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</si>
  <si>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</si>
  <si>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</si>
  <si>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</si>
  <si>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</si>
  <si>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</si>
  <si>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</si>
  <si>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</si>
  <si>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</si>
  <si>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</si>
  <si>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</si>
  <si>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</si>
  <si>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</si>
  <si>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</si>
  <si>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</si>
  <si>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</si>
  <si>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</si>
  <si>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</si>
  <si>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</si>
  <si>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</si>
  <si>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</si>
  <si>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</si>
  <si>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</si>
  <si>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</si>
  <si>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</si>
  <si>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</si>
  <si>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</si>
  <si>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</si>
  <si>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</si>
  <si>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</si>
  <si>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</si>
  <si>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</si>
  <si>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</si>
  <si>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</si>
  <si>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</si>
  <si>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</si>
  <si>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</si>
  <si>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</si>
  <si>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</si>
  <si>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</si>
  <si>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</si>
  <si>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</si>
  <si>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</si>
  <si>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</si>
  <si>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</si>
  <si>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</si>
  <si>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</si>
  <si>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</si>
  <si>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</si>
  <si>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</si>
  <si>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</si>
  <si>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</si>
  <si>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</si>
  <si>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</si>
  <si>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</si>
  <si>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</si>
  <si>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</si>
  <si>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</si>
  <si>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</si>
  <si>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</si>
  <si>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</si>
  <si>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</si>
  <si>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</si>
  <si>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</si>
  <si>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</si>
  <si>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</si>
  <si>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</si>
  <si>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</si>
  <si>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</si>
  <si>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</si>
  <si>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</si>
  <si>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</si>
  <si>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</si>
  <si>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</si>
  <si>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</si>
  <si>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</si>
  <si>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</si>
  <si>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</si>
  <si>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</si>
  <si>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</si>
  <si>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</si>
  <si>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</si>
  <si>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</si>
  <si>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</si>
  <si>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</si>
  <si>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</si>
  <si>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</si>
  <si>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</si>
  <si>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</si>
  <si>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</si>
  <si>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</si>
  <si>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</si>
  <si>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</si>
  <si>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</si>
  <si>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</si>
  <si>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</si>
  <si>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</si>
  <si>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</si>
  <si>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</si>
  <si>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</si>
  <si>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</si>
  <si>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</si>
  <si>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</si>
  <si>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</si>
  <si>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</si>
  <si>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</si>
  <si>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</si>
  <si>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</si>
  <si>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</si>
  <si>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</si>
  <si>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</si>
  <si>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</si>
  <si>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</si>
  <si>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</si>
  <si>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</si>
  <si>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</si>
  <si>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</si>
  <si>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</si>
  <si>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</si>
  <si>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</si>
  <si>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</si>
  <si>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</si>
  <si>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</si>
  <si>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</si>
  <si>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</si>
  <si>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</si>
  <si>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</si>
  <si>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</si>
  <si>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</si>
  <si>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</si>
  <si>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</si>
  <si>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</si>
  <si>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</si>
  <si>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</si>
  <si>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</si>
  <si>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</si>
  <si>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</si>
  <si>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</si>
  <si>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</si>
  <si>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</si>
  <si>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</si>
  <si>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</si>
  <si>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</si>
  <si>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</si>
  <si>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</si>
  <si>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</si>
  <si>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</si>
  <si>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</si>
  <si>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</si>
  <si>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</si>
  <si>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</si>
  <si>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</si>
  <si>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</si>
  <si>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</si>
  <si>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</si>
  <si>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</si>
  <si>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</si>
  <si>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</si>
  <si>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</si>
  <si>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</si>
  <si>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</si>
  <si>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</si>
  <si>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</si>
  <si>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</si>
  <si>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</si>
  <si>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</si>
  <si>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</si>
  <si>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</si>
  <si>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</si>
  <si>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</si>
  <si>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</si>
  <si>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</si>
  <si>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</si>
  <si>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</si>
  <si>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</si>
  <si>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</si>
  <si>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</si>
  <si>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</si>
  <si>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</si>
  <si>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</si>
  <si>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</si>
  <si>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</si>
  <si>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</si>
  <si>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</si>
  <si>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</si>
  <si>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</si>
  <si>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</si>
  <si>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</si>
  <si>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</si>
  <si>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</si>
  <si>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</si>
  <si>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</si>
  <si>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</si>
  <si>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</si>
  <si>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</si>
  <si>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</si>
  <si>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</si>
  <si>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</si>
  <si>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</si>
  <si>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</si>
  <si>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</si>
  <si>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</si>
  <si>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</si>
  <si>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</si>
  <si>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</si>
  <si>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</si>
  <si>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</si>
  <si>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</si>
  <si>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</si>
  <si>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</si>
  <si>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</si>
  <si>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</si>
  <si>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</si>
  <si>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</si>
  <si>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</si>
  <si>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</si>
  <si>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</si>
  <si>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</si>
  <si>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</si>
  <si>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</si>
  <si>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</si>
  <si>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</si>
  <si>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</si>
  <si>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</si>
  <si>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</si>
  <si>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</si>
  <si>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</si>
  <si>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</si>
  <si>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</si>
  <si>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</si>
  <si>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</si>
  <si>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</si>
  <si>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</si>
  <si>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</si>
  <si>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</si>
  <si>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</si>
  <si>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</si>
  <si>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</si>
  <si>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</si>
  <si>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</si>
  <si>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</si>
  <si>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</si>
  <si>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</si>
  <si>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</si>
  <si>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</si>
  <si>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</si>
  <si>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</si>
  <si>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</si>
  <si>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</si>
  <si>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</si>
  <si>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</si>
  <si>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</si>
  <si>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</si>
  <si>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</si>
  <si>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</si>
  <si>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</si>
  <si>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</si>
  <si>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</si>
  <si>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</si>
  <si>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</si>
  <si>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</si>
  <si>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</si>
  <si>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</si>
  <si>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</si>
  <si>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</si>
  <si>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</si>
  <si>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</si>
  <si>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</si>
  <si>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</si>
  <si>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</si>
  <si>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</si>
  <si>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</si>
  <si>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</si>
  <si>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</si>
  <si>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</si>
  <si>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</si>
  <si>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</si>
  <si>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</si>
  <si>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</si>
  <si>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</si>
  <si>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</si>
  <si>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</si>
  <si>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</si>
  <si>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</si>
  <si>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</si>
  <si>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</si>
  <si>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</si>
  <si>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</si>
  <si>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</si>
  <si>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</si>
  <si>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</si>
  <si>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</si>
  <si>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</si>
  <si>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</si>
  <si>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</si>
  <si>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</si>
  <si>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</si>
  <si>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</si>
  <si>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</si>
  <si>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</si>
  <si>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</si>
  <si>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</si>
  <si>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</si>
  <si>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</si>
  <si>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</si>
  <si>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</si>
  <si>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</si>
  <si>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</si>
  <si>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</si>
  <si>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</si>
  <si>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</si>
  <si>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</si>
  <si>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</si>
  <si>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</si>
  <si>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</si>
  <si>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</si>
  <si>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</si>
  <si>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</si>
  <si>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</si>
  <si>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</si>
  <si>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</si>
  <si>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</si>
  <si>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</si>
  <si>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</si>
  <si>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</si>
  <si>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</si>
  <si>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</si>
  <si>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</si>
  <si>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</si>
  <si>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</si>
  <si>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</si>
  <si>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</si>
  <si>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</si>
  <si>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</si>
  <si>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</si>
  <si>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</si>
  <si>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</si>
  <si>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</si>
  <si>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</si>
  <si>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</si>
  <si>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</si>
  <si>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</si>
  <si>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</si>
  <si>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</si>
  <si>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</si>
  <si>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</si>
  <si>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</si>
  <si>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</si>
  <si>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</si>
  <si>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</si>
  <si>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</si>
  <si>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</si>
  <si>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</si>
  <si>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</si>
  <si>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</si>
  <si>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</si>
  <si>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</si>
  <si>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</si>
  <si>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</si>
  <si>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</si>
  <si>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</si>
  <si>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</si>
  <si>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</si>
  <si>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</si>
  <si>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</si>
  <si>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</si>
  <si>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</si>
  <si>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</si>
  <si>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</si>
  <si>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</si>
  <si>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</si>
  <si>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</si>
  <si>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</si>
  <si>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</si>
  <si>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</si>
  <si>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</si>
  <si>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</si>
  <si>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</si>
  <si>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</si>
  <si>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</si>
  <si>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</si>
  <si>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</si>
  <si>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</si>
  <si>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</si>
  <si>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</si>
  <si>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</si>
  <si>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</si>
  <si>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</si>
  <si>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</si>
  <si>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</si>
  <si>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</si>
  <si>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</si>
  <si>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</si>
  <si>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</si>
  <si>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</si>
  <si>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</si>
  <si>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</si>
  <si>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</si>
  <si>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</si>
  <si>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</si>
  <si>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</si>
  <si>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</si>
  <si>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</si>
  <si>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</si>
  <si>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</si>
  <si>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</si>
  <si>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</si>
  <si>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</si>
  <si>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</si>
  <si>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</si>
  <si>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</si>
  <si>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</si>
  <si>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</si>
  <si>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</si>
  <si>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</si>
  <si>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</si>
  <si>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</si>
  <si>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</si>
  <si>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</si>
  <si>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</si>
  <si>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</si>
  <si>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</si>
  <si>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</si>
  <si>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</si>
  <si>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</si>
  <si>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</si>
  <si>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</si>
  <si>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</si>
  <si>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</si>
  <si>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</si>
  <si>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</si>
  <si>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</si>
  <si>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</si>
  <si>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</si>
  <si>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</si>
  <si>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</si>
  <si>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</si>
  <si>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</si>
  <si>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</si>
  <si>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</si>
  <si>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</si>
  <si>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</si>
  <si>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</si>
  <si>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</si>
  <si>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</si>
  <si>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</si>
  <si>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</si>
  <si>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</si>
  <si>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</si>
  <si>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</si>
  <si>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</si>
  <si>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</si>
  <si>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</si>
  <si>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</si>
  <si>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</si>
  <si>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</si>
  <si>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</si>
  <si>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</si>
  <si>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</si>
  <si>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</si>
  <si>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</si>
  <si>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</si>
  <si>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</si>
  <si>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</si>
  <si>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</si>
  <si>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</si>
  <si>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</si>
  <si>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</si>
  <si>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</si>
  <si>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</si>
  <si>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</si>
  <si>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</si>
  <si>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</si>
  <si>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</si>
  <si>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</si>
  <si>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</si>
  <si>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</si>
  <si>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</si>
  <si>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</si>
  <si>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</si>
  <si>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</si>
  <si>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</si>
  <si>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</si>
  <si>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</si>
  <si>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</si>
  <si>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</si>
  <si>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</si>
  <si>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</si>
  <si>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</si>
  <si>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</si>
  <si>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</si>
  <si>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</si>
  <si>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</si>
  <si>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</si>
  <si>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</si>
  <si>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</si>
  <si>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</si>
  <si>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</si>
  <si>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</si>
  <si>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</si>
  <si>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</si>
  <si>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</si>
  <si>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</si>
  <si>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</si>
  <si>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</si>
  <si>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</si>
  <si>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</si>
  <si>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</si>
  <si>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</si>
  <si>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</si>
  <si>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</si>
  <si>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</si>
  <si>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</si>
  <si>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</si>
  <si>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</si>
  <si>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</si>
  <si>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</si>
  <si>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</si>
  <si>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</si>
  <si>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</si>
  <si>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</si>
  <si>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</si>
  <si>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</si>
  <si>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</si>
  <si>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</si>
  <si>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</si>
  <si>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</si>
  <si>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</si>
  <si>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</si>
  <si>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</si>
  <si>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</si>
  <si>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</si>
  <si>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</si>
  <si>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</si>
  <si>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</si>
  <si>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</si>
  <si>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</si>
  <si>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</si>
  <si>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</si>
  <si>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</si>
  <si>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</si>
  <si>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</si>
  <si>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</si>
  <si>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</si>
  <si>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</si>
  <si>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</si>
  <si>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</si>
  <si>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</si>
  <si>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</si>
  <si>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</si>
  <si>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</si>
  <si>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</si>
  <si>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</si>
  <si>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</si>
  <si>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</si>
  <si>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</si>
  <si>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</si>
  <si>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</si>
  <si>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</si>
  <si>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</si>
  <si>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</si>
  <si>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</si>
  <si>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</si>
  <si>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</si>
  <si>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</si>
  <si>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</si>
  <si>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</si>
  <si>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</si>
  <si>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</si>
  <si>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</si>
  <si>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</si>
  <si>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</si>
  <si>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</si>
  <si>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</si>
  <si>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</si>
  <si>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</si>
  <si>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</si>
  <si>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</si>
  <si>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</si>
  <si>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</si>
  <si>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</si>
  <si>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</si>
  <si>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</si>
  <si>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</si>
  <si>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</si>
  <si>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</si>
  <si>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</si>
  <si>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</si>
  <si>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</si>
  <si>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</si>
  <si>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</si>
  <si>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</si>
  <si>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</si>
  <si>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</si>
  <si>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</si>
  <si>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</si>
  <si>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</si>
  <si>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</si>
  <si>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</si>
  <si>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</si>
  <si>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</si>
  <si>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</si>
  <si>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</si>
  <si>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</si>
  <si>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</si>
  <si>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</si>
  <si>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</si>
  <si>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</si>
  <si>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</si>
  <si>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</si>
  <si>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</si>
  <si>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</si>
  <si>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</si>
  <si>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</si>
  <si>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</si>
  <si>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</si>
  <si>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</si>
  <si>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</si>
  <si>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</si>
  <si>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</si>
  <si>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</si>
  <si>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</si>
  <si>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</si>
  <si>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</si>
  <si>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</si>
  <si>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</si>
  <si>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</si>
  <si>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</si>
  <si>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</si>
  <si>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</si>
  <si>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</si>
  <si>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</si>
  <si>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</si>
  <si>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</si>
  <si>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</si>
  <si>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</si>
  <si>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</si>
  <si>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</si>
  <si>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</si>
  <si>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</si>
  <si>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</si>
  <si>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</si>
  <si>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</si>
  <si>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</si>
  <si>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</si>
  <si>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</si>
  <si>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</si>
  <si>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</si>
  <si>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</si>
  <si>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</si>
  <si>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</si>
  <si>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</si>
  <si>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</si>
  <si>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</si>
  <si>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</si>
  <si>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</si>
  <si>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</si>
  <si>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</si>
  <si>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</si>
  <si>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</si>
  <si>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</si>
  <si>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</si>
  <si>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</si>
  <si>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</si>
  <si>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</si>
  <si>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</si>
  <si>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</si>
  <si>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</si>
  <si>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</si>
  <si>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</si>
  <si>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</si>
  <si>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</si>
  <si>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</si>
  <si>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</si>
  <si>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</si>
  <si>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</si>
  <si>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</si>
  <si>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</si>
  <si>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</si>
  <si>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</si>
  <si>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</si>
  <si>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</si>
  <si>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</si>
  <si>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</si>
  <si>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</si>
  <si>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</si>
  <si>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</si>
  <si>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</si>
  <si>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</si>
  <si>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</si>
  <si>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</si>
  <si>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</si>
  <si>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</si>
  <si>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</si>
  <si>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</si>
  <si>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</si>
  <si>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</si>
  <si>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</si>
  <si>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</si>
  <si>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</si>
  <si>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</si>
  <si>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</si>
  <si>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</si>
  <si>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</si>
  <si>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</si>
  <si>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</si>
  <si>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</si>
  <si>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</si>
  <si>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</si>
  <si>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</si>
  <si>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</si>
  <si>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</si>
  <si>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</si>
  <si>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</si>
  <si>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</si>
  <si>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</si>
  <si>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</si>
  <si>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</si>
  <si>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</si>
  <si>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</si>
  <si>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</si>
  <si>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</si>
  <si>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</si>
  <si>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</si>
  <si>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</si>
  <si>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</si>
  <si>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</si>
  <si>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</si>
  <si>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</si>
  <si>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</si>
  <si>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</si>
  <si>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</si>
  <si>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</si>
  <si>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</si>
  <si>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</si>
  <si>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</si>
  <si>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</si>
  <si>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</si>
  <si>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</si>
  <si>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</si>
  <si>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</si>
  <si>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</si>
  <si>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</si>
  <si>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</si>
  <si>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</si>
  <si>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</si>
  <si>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</si>
  <si>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</si>
  <si>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</si>
  <si>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</si>
  <si>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</si>
  <si>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</si>
  <si>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</si>
  <si>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</si>
  <si>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</si>
  <si>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</si>
  <si>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</si>
  <si>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</si>
  <si>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</si>
  <si>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</si>
  <si>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</si>
  <si>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</si>
  <si>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</si>
  <si>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</si>
  <si>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</si>
  <si>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</si>
  <si>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</si>
  <si>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</si>
  <si>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</si>
  <si>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</si>
  <si>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</si>
  <si>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</si>
  <si>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</si>
  <si>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</si>
  <si>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</si>
  <si>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</si>
  <si>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</si>
  <si>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</si>
  <si>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</si>
  <si>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</si>
  <si>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</si>
  <si>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</si>
  <si>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</si>
  <si>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</si>
  <si>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</si>
  <si>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</si>
  <si>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</si>
  <si>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</si>
  <si>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</si>
  <si>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</si>
  <si>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</si>
  <si>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</si>
  <si>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</si>
  <si>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</si>
  <si>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</si>
  <si>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</si>
  <si>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</si>
  <si>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</si>
  <si>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</si>
  <si>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</si>
  <si>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</si>
  <si>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</si>
  <si>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</si>
  <si>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</si>
  <si>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</si>
  <si>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</si>
  <si>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</si>
  <si>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</si>
  <si>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</si>
  <si>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</si>
  <si>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</si>
  <si>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</si>
  <si>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</si>
  <si>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</si>
  <si>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</si>
  <si>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</si>
  <si>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</si>
  <si>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</si>
  <si>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</si>
  <si>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</si>
  <si>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</si>
  <si>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</si>
  <si>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</si>
  <si>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</si>
  <si>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</si>
  <si>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</si>
  <si>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</si>
  <si>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</si>
  <si>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</si>
  <si>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</si>
  <si>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</si>
  <si>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</si>
  <si>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</si>
  <si>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</si>
  <si>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</si>
  <si>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</si>
  <si>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</si>
  <si>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</si>
  <si>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</si>
  <si>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</si>
  <si>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</si>
  <si>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</si>
  <si>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</si>
  <si>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</si>
  <si>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</si>
  <si>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</si>
  <si>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</si>
  <si>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</si>
  <si>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</si>
  <si>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</si>
  <si>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</si>
  <si>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</si>
  <si>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</si>
  <si>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</si>
  <si>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</si>
  <si>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</si>
  <si>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</si>
  <si>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</si>
  <si>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</si>
  <si>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</si>
  <si>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</si>
  <si>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</si>
  <si>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</si>
  <si>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</si>
  <si>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</si>
  <si>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</si>
  <si>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</si>
  <si>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</si>
  <si>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</si>
  <si>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</si>
  <si>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</si>
  <si>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</si>
  <si>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</si>
  <si>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</si>
  <si>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</si>
  <si>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</si>
  <si>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</si>
  <si>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</si>
  <si>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</si>
  <si>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</si>
  <si>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</si>
  <si>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</si>
  <si>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</si>
  <si>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</si>
  <si>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</si>
  <si>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</si>
  <si>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</si>
  <si>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</si>
  <si>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</si>
  <si>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</si>
  <si>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</si>
  <si>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</si>
  <si>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</si>
  <si>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</si>
  <si>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</si>
  <si>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</si>
  <si>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</si>
  <si>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</si>
  <si>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</si>
  <si>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</si>
  <si>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</si>
  <si>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</si>
  <si>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</si>
  <si>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</si>
  <si>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</si>
  <si>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</si>
  <si>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</si>
  <si>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</si>
  <si>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</si>
  <si>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</si>
  <si>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</si>
  <si>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</si>
  <si>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</si>
  <si>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</si>
  <si>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</si>
  <si>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</si>
  <si>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</si>
  <si>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</si>
  <si>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</si>
  <si>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</si>
  <si>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</si>
  <si>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</si>
  <si>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</si>
  <si>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</si>
  <si>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</si>
  <si>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</si>
  <si>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</si>
  <si>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</si>
  <si>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</si>
  <si>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</si>
  <si>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</si>
  <si>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</si>
  <si>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</si>
  <si>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</si>
  <si>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</si>
  <si>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</si>
  <si>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</si>
  <si>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</si>
  <si>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</si>
  <si>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</si>
  <si>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</si>
  <si>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</si>
  <si>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</si>
  <si>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</si>
  <si>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</si>
  <si>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</si>
  <si>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</si>
  <si>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</si>
  <si>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</si>
  <si>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</si>
  <si>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</si>
  <si>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</si>
  <si>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</si>
  <si>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</si>
  <si>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</si>
  <si>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</si>
  <si>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</si>
  <si>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</si>
  <si>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</si>
  <si>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</si>
  <si>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</si>
  <si>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</si>
  <si>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</si>
  <si>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</si>
  <si>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</si>
  <si>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</si>
  <si>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</si>
  <si>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</si>
  <si>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</si>
  <si>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</si>
  <si>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</si>
  <si>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</si>
  <si>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</si>
  <si>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</si>
  <si>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</si>
  <si>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</si>
  <si>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</si>
  <si>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</si>
  <si>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</si>
  <si>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</si>
  <si>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</si>
  <si>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</si>
  <si>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</si>
  <si>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</si>
  <si>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</si>
  <si>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</si>
  <si>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</si>
  <si>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</si>
  <si>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</si>
  <si>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</si>
  <si>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</si>
  <si>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</si>
  <si>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</si>
  <si>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</si>
  <si>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</si>
  <si>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</si>
  <si>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</si>
  <si>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</si>
  <si>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</si>
  <si>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</si>
  <si>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</si>
  <si>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</si>
  <si>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</si>
  <si>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</si>
  <si>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</si>
  <si>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</si>
  <si>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</si>
  <si>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</si>
  <si>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</si>
  <si>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</si>
  <si>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</si>
  <si>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</si>
  <si>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</si>
  <si>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</si>
  <si>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</si>
  <si>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</si>
  <si>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</si>
  <si>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</si>
  <si>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</si>
  <si>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</si>
  <si>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</si>
  <si>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</si>
  <si>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</si>
  <si>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</si>
  <si>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</si>
  <si>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</si>
  <si>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</si>
  <si>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</si>
  <si>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</si>
  <si>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</si>
  <si>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</si>
  <si>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</si>
  <si>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</si>
  <si>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</si>
  <si>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</si>
  <si>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</si>
  <si>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</si>
  <si>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</si>
  <si>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</si>
  <si>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</si>
  <si>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</si>
  <si>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</si>
  <si>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</si>
  <si>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</si>
  <si>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</si>
  <si>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</si>
  <si>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</si>
  <si>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</si>
  <si>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</si>
  <si>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</si>
  <si>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</si>
  <si>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</si>
  <si>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</si>
  <si>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</si>
  <si>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</si>
  <si>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</si>
  <si>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</si>
  <si>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</si>
  <si>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</si>
  <si>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</si>
  <si>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</si>
  <si>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</si>
  <si>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</si>
  <si>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</si>
  <si>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</si>
  <si>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</si>
  <si>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</si>
  <si>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</si>
  <si>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</si>
  <si>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</si>
  <si>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</si>
  <si>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</si>
  <si>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</si>
  <si>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</si>
  <si>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</si>
  <si>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</si>
  <si>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</si>
  <si>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</si>
  <si>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</si>
  <si>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</si>
  <si>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</si>
  <si>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</si>
  <si>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</si>
  <si>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</si>
  <si>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</si>
  <si>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</si>
  <si>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</si>
  <si>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</si>
  <si>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</si>
  <si>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</si>
  <si>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</si>
  <si>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</si>
  <si>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</si>
  <si>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</si>
  <si>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</si>
  <si>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</si>
  <si>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</si>
  <si>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</si>
  <si>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</si>
  <si>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</si>
  <si>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</si>
  <si>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</si>
  <si>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</si>
  <si>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</si>
  <si>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</si>
  <si>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</si>
  <si>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</si>
  <si>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</si>
  <si>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</si>
  <si>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</si>
  <si>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</si>
  <si>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</si>
  <si>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</si>
  <si>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</si>
  <si>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</si>
  <si>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</si>
  <si>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</si>
  <si>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</si>
  <si>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</si>
  <si>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</si>
  <si>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</si>
  <si>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</si>
  <si>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</si>
  <si>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</si>
  <si>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</si>
  <si>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</si>
  <si>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</si>
  <si>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</si>
  <si>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</si>
  <si>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</si>
  <si>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</si>
  <si>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</si>
  <si>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</si>
  <si>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</si>
  <si>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</si>
  <si>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</si>
  <si>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</si>
  <si>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</si>
  <si>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</si>
  <si>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</si>
  <si>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</si>
  <si>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</si>
  <si>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</si>
  <si>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</si>
  <si>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</si>
  <si>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</si>
  <si>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</si>
  <si>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</si>
  <si>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</si>
  <si>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</si>
  <si>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</si>
  <si>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</si>
  <si>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</si>
  <si>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</si>
  <si>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</si>
  <si>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</si>
  <si>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</si>
  <si>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</si>
  <si>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</si>
  <si>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</si>
  <si>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</si>
  <si>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</si>
  <si>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</si>
  <si>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</si>
  <si>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</si>
  <si>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</si>
  <si>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</si>
  <si>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</si>
  <si>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</si>
  <si>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</si>
  <si>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</si>
  <si>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</si>
  <si>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</si>
  <si>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</si>
  <si>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</si>
  <si>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</si>
  <si>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</si>
  <si>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</si>
  <si>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</si>
  <si>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</si>
  <si>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</si>
  <si>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</si>
  <si>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</si>
  <si>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</si>
  <si>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</si>
  <si>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</si>
  <si>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</si>
  <si>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</si>
  <si>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</si>
  <si>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</si>
  <si>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</si>
  <si>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</si>
  <si>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</si>
  <si>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</si>
  <si>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</si>
  <si>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</si>
  <si>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</si>
  <si>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</si>
  <si>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</si>
  <si>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</si>
  <si>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</si>
  <si>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</si>
  <si>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</si>
  <si>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</si>
  <si>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</si>
  <si>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</si>
  <si>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</si>
  <si>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</si>
  <si>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</si>
  <si>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</si>
  <si>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</si>
  <si>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</si>
  <si>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</si>
  <si>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</si>
  <si>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</si>
  <si>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</si>
  <si>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</si>
  <si>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</si>
  <si>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</si>
  <si>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</si>
  <si>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</si>
  <si>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</si>
  <si>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</si>
  <si>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</si>
  <si>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</si>
  <si>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</si>
  <si>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</si>
  <si>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</si>
  <si>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</si>
  <si>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</si>
  <si>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</si>
  <si>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</si>
  <si>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</si>
  <si>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</si>
  <si>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</si>
  <si>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</si>
  <si>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</si>
  <si>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</si>
  <si>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</si>
  <si>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</si>
  <si>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</si>
  <si>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</si>
  <si>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</si>
  <si>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</si>
  <si>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</si>
  <si>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</si>
  <si>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</si>
  <si>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</si>
  <si>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</si>
  <si>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</si>
  <si>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</si>
  <si>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</si>
  <si>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</si>
  <si>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</si>
  <si>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</si>
  <si>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</si>
  <si>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</si>
  <si>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</si>
  <si>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</si>
  <si>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</si>
  <si>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</si>
  <si>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</si>
  <si>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</si>
  <si>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</si>
  <si>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</si>
  <si>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</si>
  <si>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</si>
  <si>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</si>
  <si>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</si>
  <si>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</si>
  <si>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</si>
  <si>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</si>
  <si>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</si>
  <si>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</si>
  <si>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</si>
  <si>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</si>
  <si>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</si>
  <si>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</si>
  <si>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</si>
  <si>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</si>
  <si>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</si>
  <si>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</si>
  <si>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</si>
  <si>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</si>
  <si>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</si>
  <si>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</si>
  <si>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</si>
  <si>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</si>
  <si>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</si>
  <si>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</si>
  <si>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</si>
  <si>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</si>
  <si>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</si>
  <si>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</si>
  <si>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</si>
  <si>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</si>
  <si>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</si>
  <si>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</si>
  <si>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</si>
  <si>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</si>
  <si>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</si>
  <si>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</si>
  <si>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</si>
  <si>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</si>
  <si>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</si>
  <si>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</si>
  <si>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</si>
  <si>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</si>
  <si>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</si>
  <si>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</si>
  <si>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</si>
  <si>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</si>
  <si>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</si>
  <si>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</si>
  <si>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</si>
  <si>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</si>
  <si>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</si>
  <si>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</si>
  <si>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</si>
  <si>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</si>
  <si>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</si>
  <si>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</si>
  <si>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</si>
  <si>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</si>
  <si>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</si>
  <si>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</si>
  <si>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</si>
  <si>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</si>
  <si>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</si>
  <si>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</si>
  <si>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</si>
  <si>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</si>
  <si>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</si>
  <si>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</si>
  <si>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</si>
  <si>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</si>
  <si>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</si>
  <si>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</si>
  <si>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</si>
  <si>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</si>
  <si>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</si>
  <si>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</si>
  <si>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</si>
  <si>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</si>
  <si>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</si>
  <si>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</si>
  <si>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</si>
  <si>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</si>
  <si>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</si>
  <si>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</si>
  <si>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</si>
  <si>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</si>
  <si>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</si>
  <si>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</si>
  <si>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</si>
  <si>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</si>
  <si>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</si>
  <si>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</si>
  <si>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</si>
  <si>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</si>
  <si>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</si>
  <si>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</si>
  <si>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</si>
  <si>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</si>
  <si>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</si>
  <si>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</si>
  <si>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</si>
  <si>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</si>
  <si>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</si>
  <si>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</si>
  <si>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</si>
  <si>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</si>
  <si>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</si>
  <si>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</si>
  <si>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</si>
  <si>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</si>
  <si>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</si>
  <si>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</si>
  <si>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</si>
  <si>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</si>
  <si>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</si>
  <si>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</si>
  <si>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</si>
  <si>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</si>
  <si>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</si>
  <si>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</si>
  <si>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</si>
  <si>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</si>
  <si>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</si>
  <si>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</si>
  <si>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</si>
  <si>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</si>
  <si>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</si>
  <si>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</si>
  <si>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</si>
  <si>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</si>
  <si>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</si>
  <si>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</si>
  <si>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</si>
  <si>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</si>
  <si>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</si>
  <si>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</si>
  <si>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</si>
  <si>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</si>
  <si>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</si>
  <si>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</si>
  <si>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</si>
  <si>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</si>
  <si>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</si>
  <si>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</si>
  <si>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</si>
  <si>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</si>
  <si>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</si>
  <si>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</si>
  <si>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</si>
  <si>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</si>
  <si>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</si>
  <si>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</si>
  <si>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</si>
  <si>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</si>
  <si>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</si>
  <si>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</si>
  <si>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</si>
  <si>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</si>
  <si>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</si>
  <si>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</si>
  <si>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</si>
  <si>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</si>
  <si>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</si>
  <si>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</si>
  <si>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</si>
  <si>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</si>
  <si>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</si>
  <si>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</si>
  <si>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</si>
  <si>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</si>
  <si>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</si>
  <si>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</si>
  <si>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</si>
  <si>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</si>
  <si>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</si>
  <si>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</si>
  <si>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</si>
  <si>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</si>
  <si>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</si>
  <si>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</si>
  <si>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</si>
  <si>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</si>
  <si>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</si>
  <si>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</si>
  <si>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</si>
  <si>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</si>
  <si>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</si>
  <si>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</si>
  <si>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</si>
  <si>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</si>
  <si>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</si>
  <si>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</si>
  <si>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</si>
  <si>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</si>
  <si>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</si>
  <si>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</si>
  <si>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</si>
  <si>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</si>
  <si>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</si>
  <si>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</si>
  <si>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</si>
  <si>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</si>
  <si>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</si>
  <si>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</si>
  <si>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</si>
  <si>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</si>
  <si>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</si>
  <si>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</si>
  <si>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</si>
  <si>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</si>
  <si>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</si>
  <si>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</si>
  <si>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</si>
  <si>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</si>
  <si>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</si>
  <si>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</si>
  <si>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</si>
  <si>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</si>
  <si>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</si>
  <si>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</si>
  <si>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</si>
  <si>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</si>
  <si>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</si>
  <si>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</si>
  <si>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</si>
  <si>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</si>
  <si>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</si>
  <si>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</si>
  <si>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</si>
  <si>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</si>
  <si>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</si>
  <si>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</si>
  <si>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</si>
  <si>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</si>
  <si>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</si>
  <si>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</si>
  <si>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</si>
  <si>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</si>
  <si>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</si>
  <si>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</si>
  <si>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</si>
  <si>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</si>
  <si>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</si>
  <si>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</si>
  <si>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</si>
  <si>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</si>
  <si>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</si>
  <si>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</si>
  <si>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</si>
  <si>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</si>
  <si>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</si>
  <si>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</si>
  <si>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</si>
  <si>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</si>
  <si>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</si>
  <si>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</si>
  <si>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</si>
  <si>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</si>
  <si>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</si>
  <si>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</si>
  <si>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</si>
  <si>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</si>
  <si>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</si>
  <si>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</si>
  <si>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</si>
  <si>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</si>
  <si>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</si>
  <si>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</si>
  <si>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</si>
  <si>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</si>
  <si>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</si>
  <si>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</si>
  <si>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</si>
  <si>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</si>
  <si>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</si>
  <si>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</si>
  <si>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</si>
  <si>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</si>
  <si>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</si>
  <si>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</si>
  <si>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</si>
  <si>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</si>
  <si>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</si>
  <si>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</si>
  <si>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</si>
  <si>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</si>
  <si>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</si>
  <si>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</si>
  <si>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</si>
  <si>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</si>
  <si>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</si>
  <si>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</si>
  <si>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</si>
  <si>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</si>
  <si>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</si>
  <si>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</si>
  <si>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</si>
  <si>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</si>
  <si>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</si>
  <si>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</si>
  <si>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</si>
  <si>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</si>
  <si>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</si>
  <si>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</si>
  <si>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</si>
  <si>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</si>
  <si>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</si>
  <si>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</si>
  <si>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</si>
  <si>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</si>
  <si>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</si>
  <si>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</si>
  <si>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</si>
  <si>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</si>
  <si>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</si>
  <si>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</si>
  <si>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</si>
  <si>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</si>
  <si>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</si>
  <si>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</si>
  <si>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</si>
  <si>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</si>
  <si>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</si>
  <si>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</si>
  <si>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</si>
  <si>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</si>
  <si>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</si>
  <si>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</si>
  <si>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</si>
  <si>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</si>
  <si>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</si>
  <si>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</si>
  <si>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</si>
  <si>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</si>
  <si>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</si>
  <si>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</si>
  <si>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</si>
  <si>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</si>
  <si>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</si>
  <si>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</si>
  <si>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</si>
  <si>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</si>
  <si>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</si>
  <si>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</si>
  <si>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</si>
  <si>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</si>
  <si>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</si>
  <si>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</si>
  <si>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</si>
  <si>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</si>
  <si>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</si>
  <si>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</si>
  <si>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</si>
  <si>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</si>
  <si>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</si>
  <si>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</si>
  <si>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</si>
  <si>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</si>
  <si>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</si>
  <si>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</si>
  <si>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</si>
  <si>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</si>
  <si>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</si>
  <si>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</si>
  <si>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</si>
  <si>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</si>
  <si>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</si>
  <si>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</si>
  <si>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</si>
  <si>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</si>
  <si>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</si>
  <si>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</si>
  <si>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</si>
  <si>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</si>
  <si>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</si>
  <si>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</si>
  <si>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</si>
  <si>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</si>
  <si>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</si>
  <si>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</si>
  <si>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</si>
  <si>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</si>
  <si>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</si>
  <si>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</si>
  <si>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</si>
  <si>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</si>
  <si>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</si>
  <si>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</si>
  <si>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</si>
  <si>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</si>
  <si>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</si>
  <si>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</si>
  <si>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</si>
  <si>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</si>
  <si>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</si>
  <si>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</si>
  <si>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</si>
  <si>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</si>
  <si>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</si>
  <si>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</si>
  <si>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</si>
  <si>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</si>
  <si>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</si>
  <si>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</si>
  <si>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</si>
  <si>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</si>
  <si>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</si>
  <si>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</si>
  <si>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</si>
  <si>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</si>
  <si>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</si>
  <si>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</si>
  <si>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</si>
  <si>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</si>
  <si>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</si>
  <si>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</si>
  <si>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</si>
  <si>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</si>
  <si>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</si>
  <si>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</si>
  <si>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</si>
  <si>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</si>
  <si>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</si>
  <si>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</si>
  <si>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</si>
  <si>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</si>
  <si>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</si>
  <si>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</si>
  <si>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</si>
  <si>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</si>
  <si>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</si>
  <si>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</si>
  <si>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</si>
  <si>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</si>
  <si>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</si>
  <si>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</si>
  <si>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</si>
  <si>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</si>
  <si>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</si>
  <si>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</si>
  <si>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</si>
  <si>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</si>
  <si>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</si>
  <si>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</si>
  <si>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</si>
  <si>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</si>
  <si>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</si>
  <si>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</si>
  <si>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</si>
  <si>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</si>
  <si>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</si>
  <si>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</si>
  <si>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</si>
  <si>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</si>
  <si>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</si>
  <si>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</si>
  <si>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</si>
  <si>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</si>
  <si>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</si>
  <si>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</si>
  <si>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</si>
  <si>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</si>
  <si>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</si>
  <si>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</si>
  <si>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</si>
  <si>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</si>
  <si>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</si>
  <si>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</si>
  <si>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</si>
  <si>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</si>
  <si>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</si>
  <si>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</si>
  <si>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</si>
  <si>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</si>
  <si>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</si>
  <si>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</si>
  <si>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</si>
  <si>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</si>
  <si>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</si>
  <si>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</si>
  <si>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</si>
  <si>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</si>
  <si>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</si>
  <si>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</si>
  <si>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</si>
  <si>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</si>
  <si>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</si>
  <si>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</si>
  <si>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</si>
  <si>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</si>
  <si>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</si>
  <si>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</si>
  <si>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</si>
  <si>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</si>
  <si>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</si>
  <si>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</si>
  <si>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</si>
  <si>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</si>
  <si>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</si>
  <si>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</si>
  <si>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</si>
  <si>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</si>
  <si>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</si>
  <si>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</si>
  <si>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</si>
  <si>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</si>
  <si>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</si>
  <si>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</si>
  <si>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</si>
  <si>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</si>
  <si>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</si>
  <si>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</si>
  <si>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</si>
  <si>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</si>
  <si>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</si>
  <si>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</si>
  <si>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</si>
  <si>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</si>
  <si>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</si>
  <si>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</si>
  <si>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</si>
  <si>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</si>
  <si>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</si>
  <si>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</si>
  <si>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</si>
  <si>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</si>
  <si>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</si>
  <si>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</si>
  <si>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</si>
  <si>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</si>
  <si>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</si>
  <si>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</si>
  <si>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</si>
  <si>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</si>
  <si>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</si>
  <si>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</si>
  <si>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</si>
  <si>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</si>
  <si>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</si>
  <si>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</si>
  <si>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</si>
  <si>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</si>
  <si>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</si>
  <si>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</si>
  <si>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</si>
  <si>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</si>
  <si>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</si>
  <si>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</si>
  <si>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</si>
  <si>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</si>
  <si>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</si>
  <si>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</si>
  <si>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</si>
  <si>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</si>
  <si>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</si>
  <si>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</si>
  <si>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</si>
  <si>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</si>
  <si>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</si>
  <si>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</si>
  <si>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</si>
  <si>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</si>
  <si>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</si>
  <si>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</si>
  <si>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</si>
  <si>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</si>
  <si>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</si>
  <si>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</si>
  <si>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</si>
  <si>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</si>
  <si>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</si>
  <si>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</si>
  <si>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</si>
  <si>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</si>
  <si>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</si>
  <si>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</si>
  <si>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</si>
  <si>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</si>
  <si>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</si>
  <si>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</si>
  <si>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</si>
  <si>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</si>
  <si>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</si>
  <si>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</si>
  <si>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</si>
  <si>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</si>
  <si>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</si>
  <si>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</si>
  <si>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</si>
  <si>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</si>
  <si>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</si>
  <si>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</si>
  <si>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</si>
  <si>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</si>
  <si>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</si>
  <si>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</si>
  <si>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</si>
  <si>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</si>
  <si>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</si>
  <si>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</si>
  <si>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</si>
  <si>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</si>
  <si>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</si>
  <si>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</si>
  <si>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</si>
  <si>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</si>
  <si>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</si>
  <si>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</si>
  <si>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</si>
  <si>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</si>
  <si>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</si>
  <si>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</si>
  <si>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</si>
  <si>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</si>
  <si>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</si>
  <si>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</si>
  <si>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</si>
  <si>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</si>
  <si>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</si>
  <si>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</si>
  <si>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</si>
  <si>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</si>
  <si>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</si>
  <si>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</si>
  <si>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</si>
  <si>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</si>
  <si>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</si>
  <si>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</si>
  <si>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</si>
  <si>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</si>
  <si>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</si>
  <si>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</si>
  <si>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</si>
  <si>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</si>
  <si>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</si>
  <si>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</si>
  <si>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</si>
  <si>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</si>
  <si>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</si>
  <si>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</si>
  <si>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</si>
  <si>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</si>
  <si>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</si>
  <si>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</si>
  <si>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</si>
  <si>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</si>
  <si>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</si>
  <si>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</si>
  <si>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</si>
  <si>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</si>
  <si>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</si>
  <si>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</si>
  <si>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</si>
  <si>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</si>
  <si>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</si>
  <si>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</si>
  <si>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</si>
  <si>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</si>
  <si>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</si>
  <si>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</si>
  <si>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</si>
  <si>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</si>
  <si>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</si>
  <si>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</si>
  <si>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</si>
  <si>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</si>
  <si>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</si>
  <si>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</si>
  <si>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</si>
  <si>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</si>
  <si>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</si>
  <si>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</si>
  <si>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</si>
  <si>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</si>
  <si>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</si>
  <si>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</si>
  <si>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</si>
  <si>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</si>
  <si>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</si>
  <si>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</si>
  <si>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</si>
  <si>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</si>
  <si>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</si>
  <si>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</si>
  <si>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</si>
  <si>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</si>
  <si>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</si>
  <si>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</si>
  <si>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</si>
  <si>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</si>
  <si>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</si>
  <si>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</si>
  <si>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</si>
  <si>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</si>
  <si>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</si>
  <si>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</si>
  <si>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</si>
  <si>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</si>
  <si>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</si>
  <si>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</si>
  <si>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</si>
  <si>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</si>
  <si>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</si>
  <si>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</si>
  <si>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</si>
  <si>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</si>
  <si>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</si>
  <si>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</si>
  <si>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</si>
  <si>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</si>
  <si>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</si>
  <si>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</si>
  <si>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</si>
  <si>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</si>
  <si>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</si>
  <si>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</si>
  <si>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</si>
  <si>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</si>
  <si>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</si>
  <si>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</si>
  <si>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</si>
  <si>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</si>
  <si>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</si>
  <si>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</si>
  <si>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</si>
  <si>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</si>
  <si>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</si>
  <si>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</si>
  <si>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</si>
  <si>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</si>
  <si>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</si>
  <si>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</si>
  <si>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</si>
  <si>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</si>
  <si>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</si>
  <si>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</si>
  <si>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</si>
  <si>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</si>
  <si>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</si>
  <si>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</si>
  <si>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</si>
  <si>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</si>
  <si>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</si>
  <si>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</si>
  <si>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</si>
  <si>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</si>
  <si>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</si>
  <si>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</si>
  <si>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</si>
  <si>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</si>
  <si>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</si>
  <si>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</si>
  <si>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</si>
  <si>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</si>
  <si>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</si>
  <si>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</si>
  <si>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</si>
  <si>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</si>
  <si>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</si>
  <si>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</si>
  <si>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</si>
  <si>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</si>
  <si>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</si>
  <si>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</si>
  <si>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</si>
  <si>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</si>
  <si>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</si>
  <si>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</si>
  <si>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</si>
  <si>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</si>
  <si>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</si>
  <si>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</si>
  <si>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</si>
  <si>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</si>
  <si>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</si>
  <si>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</si>
  <si>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</si>
  <si>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</si>
  <si>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</si>
  <si>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</si>
  <si>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</si>
  <si>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</si>
  <si>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</si>
  <si>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</si>
  <si>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</si>
  <si>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</si>
  <si>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</si>
  <si>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</si>
  <si>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</si>
  <si>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</si>
  <si>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</si>
  <si>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</si>
  <si>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</si>
  <si>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</si>
  <si>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</si>
  <si>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</si>
  <si>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</si>
  <si>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</si>
  <si>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</si>
  <si>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</si>
  <si>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</si>
  <si>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</si>
  <si>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</si>
  <si>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</si>
  <si>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</si>
  <si>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</si>
  <si>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</si>
  <si>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</si>
  <si>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</si>
  <si>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</si>
  <si>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</si>
  <si>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</si>
  <si>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</si>
  <si>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</si>
  <si>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</si>
  <si>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</si>
  <si>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</si>
  <si>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</si>
  <si>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</si>
  <si>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</si>
  <si>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</si>
  <si>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</si>
  <si>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</si>
  <si>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</si>
  <si>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</si>
  <si>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</si>
  <si>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</si>
  <si>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</si>
  <si>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</si>
  <si>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</si>
  <si>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</si>
  <si>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</si>
  <si>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</si>
  <si>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</si>
  <si>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</si>
  <si>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</si>
  <si>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</si>
  <si>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</si>
  <si>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</si>
  <si>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</si>
  <si>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</si>
  <si>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</si>
  <si>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</si>
  <si>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</si>
  <si>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</si>
  <si>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</si>
  <si>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</si>
  <si>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</si>
  <si>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</si>
  <si>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</si>
  <si>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</si>
  <si>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</si>
  <si>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</si>
  <si>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</si>
  <si>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</si>
  <si>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</si>
  <si>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</si>
  <si>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</si>
  <si>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</si>
  <si>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</si>
  <si>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</si>
  <si>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</si>
  <si>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</si>
  <si>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</si>
  <si>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</si>
  <si>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</si>
  <si>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</si>
  <si>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</si>
  <si>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</si>
  <si>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</si>
  <si>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</si>
  <si>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</si>
  <si>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</si>
  <si>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</si>
  <si>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</si>
  <si>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</si>
  <si>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</si>
  <si>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</si>
  <si>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</si>
  <si>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</si>
  <si>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</si>
  <si>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</si>
  <si>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</si>
  <si>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</si>
  <si>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</si>
  <si>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</si>
  <si>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</si>
  <si>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</si>
  <si>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</si>
  <si>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</si>
  <si>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</si>
  <si>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</si>
  <si>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</si>
  <si>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</si>
  <si>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</si>
  <si>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</si>
  <si>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</si>
  <si>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</si>
  <si>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</si>
  <si>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</si>
  <si>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</si>
  <si>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</si>
  <si>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</si>
  <si>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</si>
  <si>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</si>
  <si>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</si>
  <si>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</si>
  <si>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</si>
  <si>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</si>
  <si>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</si>
  <si>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</si>
  <si>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</si>
  <si>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</si>
  <si>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</si>
  <si>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</si>
  <si>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</si>
  <si>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</si>
  <si>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</si>
  <si>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</si>
  <si>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</si>
  <si>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</si>
  <si>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</si>
  <si>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</si>
  <si>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</si>
  <si>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</si>
  <si>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</si>
  <si>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</si>
  <si>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</si>
  <si>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</si>
  <si>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</si>
  <si>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</si>
  <si>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</si>
  <si>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</si>
  <si>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</si>
  <si>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</si>
  <si>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</si>
  <si>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</si>
  <si>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</si>
  <si>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</si>
  <si>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</si>
  <si>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</si>
  <si>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</si>
  <si>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</si>
  <si>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</si>
  <si>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</si>
  <si>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</si>
  <si>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</si>
  <si>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</si>
  <si>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</si>
  <si>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</si>
  <si>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</si>
  <si>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</si>
  <si>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</si>
  <si>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</si>
  <si>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</si>
  <si>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</si>
  <si>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</si>
  <si>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</si>
  <si>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</si>
  <si>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</si>
  <si>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</si>
  <si>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</si>
  <si>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</si>
  <si>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</si>
  <si>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</si>
  <si>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</si>
  <si>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</si>
  <si>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</si>
  <si>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</si>
  <si>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</si>
  <si>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</si>
  <si>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</si>
  <si>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</si>
  <si>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</si>
  <si>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</si>
  <si>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</si>
  <si>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</si>
  <si>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</si>
  <si>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</si>
  <si>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</si>
  <si>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</si>
  <si>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</si>
  <si>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</si>
  <si>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</si>
  <si>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</si>
  <si>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</si>
  <si>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</si>
  <si>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</si>
  <si>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</si>
  <si>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</si>
  <si>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</si>
  <si>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</si>
  <si>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</si>
  <si>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</si>
  <si>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</si>
  <si>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</si>
  <si>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</si>
  <si>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</si>
  <si>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</si>
  <si>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</si>
  <si>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</si>
  <si>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</si>
  <si>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</si>
  <si>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</si>
  <si>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</si>
  <si>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</si>
  <si>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</si>
  <si>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</si>
  <si>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</si>
  <si>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</si>
  <si>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</si>
  <si>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</si>
  <si>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</si>
  <si>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</si>
  <si>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</si>
  <si>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</si>
  <si>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</si>
  <si>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</si>
  <si>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</si>
  <si>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</si>
  <si>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</si>
  <si>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</si>
  <si>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</si>
  <si>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</si>
  <si>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</si>
  <si>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</si>
  <si>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</si>
  <si>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</si>
  <si>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</si>
  <si>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</si>
  <si>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</si>
  <si>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</si>
  <si>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</si>
  <si>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</si>
  <si>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</si>
  <si>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</si>
  <si>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</si>
  <si>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</si>
  <si>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</si>
  <si>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</si>
  <si>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</si>
  <si>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</si>
  <si>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</si>
  <si>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</si>
  <si>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</si>
  <si>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</si>
  <si>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</si>
  <si>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</si>
  <si>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</si>
  <si>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</si>
  <si>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</si>
  <si>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</si>
  <si>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</si>
  <si>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</si>
  <si>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</si>
  <si>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</si>
  <si>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</si>
  <si>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</si>
  <si>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</si>
  <si>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</si>
  <si>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</si>
  <si>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</si>
  <si>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</si>
  <si>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</si>
  <si>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</si>
  <si>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</si>
  <si>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</si>
  <si>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</si>
  <si>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</si>
  <si>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</si>
  <si>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</si>
  <si>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</si>
  <si>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</si>
  <si>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</si>
  <si>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</si>
  <si>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</si>
  <si>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</si>
  <si>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</si>
  <si>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</si>
  <si>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</si>
  <si>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</si>
  <si>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</si>
  <si>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</si>
  <si>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</si>
  <si>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</si>
  <si>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</si>
  <si>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</si>
  <si>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</si>
  <si>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</si>
  <si>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</si>
  <si>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</si>
  <si>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</si>
  <si>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</si>
  <si>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</si>
  <si>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</si>
  <si>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</si>
  <si>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</si>
  <si>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</si>
  <si>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</si>
  <si>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</si>
  <si>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</si>
  <si>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</si>
  <si>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</si>
  <si>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</si>
  <si>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</si>
  <si>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</si>
  <si>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</si>
  <si>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</si>
  <si>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</si>
  <si>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</si>
  <si>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</si>
  <si>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</si>
  <si>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</si>
  <si>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</si>
  <si>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</si>
  <si>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</si>
  <si>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</si>
  <si>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</si>
  <si>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</si>
  <si>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</si>
  <si>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</si>
  <si>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</si>
  <si>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</si>
  <si>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</si>
  <si>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</si>
  <si>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</si>
  <si>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</si>
  <si>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</si>
  <si>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</si>
  <si>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</si>
  <si>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</si>
  <si>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</si>
  <si>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</si>
  <si>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</si>
  <si>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</si>
  <si>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</si>
  <si>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</si>
  <si>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</si>
  <si>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</si>
  <si>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</si>
  <si>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</si>
  <si>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</si>
  <si>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</si>
  <si>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</si>
  <si>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</si>
  <si>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</si>
  <si>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</si>
  <si>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</si>
  <si>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</si>
  <si>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</si>
  <si>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</si>
  <si>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</si>
  <si>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</si>
  <si>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</si>
  <si>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</si>
  <si>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</si>
  <si>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</si>
  <si>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</si>
  <si>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</si>
  <si>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</si>
  <si>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</si>
  <si>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</si>
  <si>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</si>
  <si>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</si>
  <si>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</si>
  <si>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</si>
  <si>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</si>
  <si>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</si>
  <si>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</si>
  <si>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</si>
  <si>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</si>
  <si>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</si>
  <si>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</si>
  <si>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</si>
  <si>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</si>
  <si>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</si>
  <si>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</si>
  <si>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</si>
  <si>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</si>
  <si>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</si>
  <si>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</si>
  <si>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</si>
  <si>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</si>
  <si>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</si>
  <si>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</si>
  <si>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</si>
  <si>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</si>
  <si>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</si>
  <si>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</si>
  <si>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</si>
  <si>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</si>
  <si>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</si>
  <si>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</si>
  <si>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</si>
  <si>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</si>
  <si>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</si>
  <si>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</si>
  <si>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</si>
  <si>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</si>
  <si>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</si>
  <si>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</si>
  <si>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</si>
  <si>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</si>
  <si>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</si>
  <si>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</si>
  <si>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</si>
  <si>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</si>
  <si>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</si>
  <si>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</si>
  <si>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</si>
  <si>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</si>
  <si>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</si>
  <si>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</si>
  <si>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</si>
  <si>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</si>
  <si>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</si>
  <si>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</si>
  <si>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</si>
  <si>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</si>
  <si>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</si>
  <si>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</si>
  <si>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</si>
  <si>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</si>
  <si>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</si>
  <si>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</si>
  <si>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</si>
  <si>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</si>
  <si>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</si>
  <si>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</si>
  <si>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</si>
  <si>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</si>
  <si>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</si>
  <si>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</si>
  <si>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</si>
  <si>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</si>
  <si>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</si>
  <si>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</si>
  <si>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</si>
  <si>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</si>
  <si>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</si>
  <si>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</si>
  <si>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</si>
  <si>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</si>
  <si>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</si>
  <si>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</si>
  <si>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</si>
  <si>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</si>
  <si>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</si>
  <si>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</si>
  <si>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</si>
  <si>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</si>
  <si>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</si>
  <si>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</si>
  <si>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</si>
  <si>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</si>
  <si>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</si>
  <si>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</si>
  <si>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</si>
  <si>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</si>
  <si>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</si>
  <si>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</si>
  <si>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</si>
  <si>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</si>
  <si>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</si>
  <si>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</si>
  <si>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</si>
  <si>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</si>
  <si>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</si>
  <si>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</si>
  <si>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</si>
  <si>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</si>
  <si>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</si>
  <si>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</si>
  <si>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</si>
  <si>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</si>
  <si>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</si>
  <si>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</si>
  <si>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</si>
  <si>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</si>
  <si>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</si>
  <si>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</si>
  <si>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</si>
  <si>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</si>
  <si>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</si>
  <si>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</si>
  <si>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</si>
  <si>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</si>
  <si>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</si>
  <si>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</si>
  <si>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</si>
  <si>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</si>
  <si>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</si>
  <si>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</si>
  <si>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</si>
  <si>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</si>
  <si>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</si>
  <si>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</si>
  <si>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</si>
  <si>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</si>
  <si>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</si>
  <si>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</si>
  <si>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</si>
  <si>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</si>
  <si>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</si>
  <si>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</si>
  <si>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</si>
  <si>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</si>
  <si>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</si>
  <si>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</si>
  <si>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</si>
  <si>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</si>
  <si>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</si>
  <si>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</si>
  <si>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</si>
  <si>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</si>
  <si>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</si>
  <si>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</si>
  <si>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</si>
  <si>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</si>
  <si>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</si>
  <si>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</si>
  <si>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</si>
  <si>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</si>
  <si>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</si>
  <si>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</si>
  <si>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</si>
  <si>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</si>
  <si>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</si>
  <si>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</si>
  <si>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</si>
  <si>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</si>
  <si>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</si>
  <si>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</si>
  <si>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</si>
  <si>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</si>
  <si>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</si>
  <si>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</si>
  <si>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</si>
  <si>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</si>
  <si>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</si>
  <si>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</si>
  <si>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</si>
  <si>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</si>
  <si>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</si>
  <si>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</si>
  <si>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</si>
  <si>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</si>
  <si>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</si>
  <si>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</si>
  <si>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</si>
  <si>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</si>
  <si>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</si>
  <si>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</si>
  <si>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</si>
  <si>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</si>
  <si>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</si>
  <si>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</si>
  <si>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</si>
  <si>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</si>
  <si>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</si>
  <si>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</si>
  <si>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</si>
  <si>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</si>
  <si>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</si>
  <si>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</si>
  <si>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</si>
  <si>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</si>
  <si>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</si>
  <si>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</si>
  <si>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</si>
  <si>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</si>
  <si>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</si>
  <si>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</si>
  <si>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</si>
  <si>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</si>
  <si>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</si>
  <si>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</si>
  <si>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</si>
  <si>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</si>
  <si>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</si>
  <si>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</si>
  <si>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</si>
  <si>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</si>
  <si>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</si>
  <si>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</si>
  <si>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</si>
  <si>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</si>
  <si>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</si>
  <si>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</si>
  <si>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</si>
  <si>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</si>
  <si>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</si>
  <si>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</si>
  <si>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</si>
  <si>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</si>
  <si>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</si>
  <si>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</si>
  <si>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</si>
  <si>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</si>
  <si>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</si>
  <si>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</si>
  <si>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</si>
  <si>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</si>
  <si>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</si>
  <si>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</si>
  <si>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</si>
  <si>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</si>
  <si>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</si>
  <si>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</si>
  <si>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</si>
  <si>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</si>
  <si>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</si>
  <si>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</si>
  <si>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</si>
  <si>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</si>
  <si>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</si>
  <si>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</si>
  <si>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</si>
  <si>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</si>
  <si>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</si>
  <si>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</si>
  <si>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</si>
  <si>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</si>
  <si>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</si>
  <si>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</si>
  <si>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</si>
  <si>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</si>
  <si>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</si>
  <si>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</si>
  <si>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</si>
  <si>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</si>
  <si>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</si>
  <si>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</si>
  <si>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</si>
  <si>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</si>
  <si>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</si>
  <si>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</si>
  <si>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</si>
  <si>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</si>
  <si>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</si>
  <si>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</si>
  <si>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</si>
  <si>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</si>
  <si>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</si>
  <si>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</si>
  <si>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</si>
  <si>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</si>
  <si>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</si>
  <si>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</si>
  <si>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</si>
  <si>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</si>
  <si>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</si>
  <si>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</si>
  <si>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</si>
  <si>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</si>
  <si>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</si>
  <si>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</si>
  <si>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</si>
  <si>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</si>
  <si>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</si>
  <si>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</si>
  <si>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</si>
  <si>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</si>
  <si>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</si>
  <si>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</si>
  <si>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</si>
  <si>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</si>
  <si>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</si>
  <si>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</si>
  <si>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</si>
  <si>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</si>
  <si>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</si>
  <si>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</si>
  <si>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</si>
  <si>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</si>
  <si>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</si>
  <si>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</si>
  <si>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</si>
  <si>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</si>
  <si>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</si>
  <si>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</si>
  <si>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</si>
  <si>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</si>
  <si>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</si>
  <si>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</si>
  <si>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</si>
  <si>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</si>
  <si>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</si>
  <si>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</si>
  <si>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</si>
  <si>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</si>
  <si>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</si>
  <si>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</si>
  <si>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</si>
  <si>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</si>
  <si>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</si>
  <si>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</si>
  <si>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</si>
  <si>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</si>
  <si>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</si>
  <si>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</si>
  <si>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</si>
  <si>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</si>
  <si>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</si>
  <si>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</si>
  <si>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</si>
  <si>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</si>
  <si>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</si>
  <si>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</si>
  <si>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</si>
  <si>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</si>
  <si>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</si>
  <si>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</si>
  <si>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</si>
  <si>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</si>
  <si>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</si>
  <si>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</si>
  <si>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</si>
  <si>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</si>
  <si>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</si>
  <si>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</si>
  <si>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</si>
  <si>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</si>
  <si>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</si>
  <si>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</si>
  <si>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</si>
  <si>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</si>
  <si>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</si>
  <si>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</si>
  <si>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</si>
  <si>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</si>
  <si>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</si>
  <si>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</si>
  <si>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</si>
  <si>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</si>
  <si>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</si>
  <si>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</si>
  <si>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</si>
  <si>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</si>
  <si>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</si>
  <si>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</si>
  <si>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</si>
  <si>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</si>
  <si>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</si>
  <si>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</si>
  <si>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</si>
  <si>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</si>
  <si>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</si>
  <si>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</si>
  <si>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</si>
  <si>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</si>
  <si>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</si>
  <si>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</si>
  <si>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</si>
  <si>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</si>
  <si>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</si>
  <si>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</si>
  <si>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</si>
  <si>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</si>
  <si>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</si>
  <si>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</si>
  <si>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</si>
  <si>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</si>
  <si>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</si>
  <si>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</si>
  <si>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</si>
  <si>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</si>
  <si>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</si>
  <si>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</si>
  <si>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</si>
  <si>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</si>
  <si>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</si>
  <si>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</si>
  <si>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</si>
  <si>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</si>
  <si>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</si>
  <si>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</si>
  <si>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</si>
  <si>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</si>
  <si>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</si>
  <si>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</si>
  <si>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</si>
  <si>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</si>
  <si>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</si>
  <si>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</si>
  <si>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</si>
  <si>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</si>
  <si>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</si>
  <si>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</si>
  <si>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</si>
  <si>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</si>
  <si>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</si>
  <si>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</si>
  <si>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</si>
  <si>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</si>
  <si>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</si>
  <si>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</si>
  <si>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</si>
  <si>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</si>
  <si>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</si>
  <si>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</si>
  <si>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</si>
  <si>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</si>
  <si>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</si>
  <si>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</si>
  <si>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</si>
  <si>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</si>
  <si>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</si>
  <si>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</si>
  <si>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</si>
  <si>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</si>
  <si>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</si>
  <si>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</si>
  <si>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</si>
  <si>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</si>
  <si>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</si>
  <si>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</si>
  <si>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</si>
  <si>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</si>
  <si>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</si>
  <si>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</si>
  <si>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</si>
  <si>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</si>
  <si>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</si>
  <si>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</si>
  <si>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</si>
  <si>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</si>
  <si>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</si>
  <si>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</si>
  <si>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</si>
  <si>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</si>
  <si>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</si>
  <si>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</si>
  <si>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</si>
  <si>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</si>
  <si>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</si>
  <si>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</si>
  <si>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</si>
  <si>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</si>
  <si>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</si>
  <si>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</si>
  <si>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</si>
  <si>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</si>
  <si>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</si>
  <si>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</si>
  <si>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</si>
  <si>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</si>
  <si>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</si>
  <si>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</si>
  <si>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</si>
  <si>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</si>
  <si>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</si>
  <si>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</si>
  <si>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</si>
  <si>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</si>
  <si>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</si>
  <si>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</si>
  <si>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</si>
  <si>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</si>
  <si>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</si>
  <si>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</si>
  <si>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</si>
  <si>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</si>
  <si>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</si>
  <si>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</si>
  <si>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</si>
  <si>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</si>
  <si>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</si>
  <si>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</si>
  <si>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</si>
  <si>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</si>
  <si>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</si>
  <si>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</si>
  <si>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</si>
  <si>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</si>
  <si>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</si>
  <si>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</si>
  <si>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</si>
  <si>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</si>
  <si>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</si>
  <si>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</si>
  <si>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</si>
  <si>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</si>
  <si>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</si>
  <si>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</si>
  <si>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</si>
  <si>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</si>
  <si>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</si>
  <si>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</si>
  <si>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</si>
  <si>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</si>
  <si>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</si>
  <si>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</si>
  <si>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</si>
  <si>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</si>
  <si>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</si>
  <si>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</si>
  <si>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</si>
  <si>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</si>
  <si>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</si>
  <si>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</si>
  <si>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</si>
  <si>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</si>
  <si>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</si>
  <si>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</si>
  <si>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</si>
  <si>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</si>
  <si>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</si>
  <si>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</si>
  <si>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</si>
  <si>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</si>
  <si>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</si>
  <si>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</si>
  <si>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</si>
  <si>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</si>
  <si>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</si>
  <si>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</si>
  <si>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</si>
  <si>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</si>
  <si>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</si>
  <si>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</si>
  <si>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</si>
  <si>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</si>
  <si>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</si>
  <si>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</si>
  <si>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</si>
  <si>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</si>
  <si>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</si>
  <si>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</si>
  <si>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</si>
  <si>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</si>
  <si>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</si>
  <si>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</si>
  <si>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</si>
  <si>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</si>
  <si>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</si>
  <si>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</si>
  <si>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</si>
  <si>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</si>
  <si>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</si>
  <si>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</si>
  <si>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</si>
  <si>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</si>
  <si>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</si>
  <si>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</si>
  <si>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</si>
  <si>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</si>
  <si>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</si>
  <si>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</si>
  <si>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</si>
  <si>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</si>
  <si>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</si>
  <si>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</si>
  <si>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</si>
  <si>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</si>
  <si>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</si>
  <si>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</si>
  <si>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</si>
  <si>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</si>
  <si>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</si>
  <si>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</si>
  <si>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</si>
  <si>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</si>
  <si>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</si>
  <si>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</si>
  <si>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</si>
  <si>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</si>
  <si>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</si>
  <si>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</si>
  <si>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</si>
  <si>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</si>
  <si>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</si>
  <si>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</si>
  <si>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</si>
  <si>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</si>
  <si>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</si>
  <si>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</si>
  <si>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</si>
  <si>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</si>
  <si>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</si>
  <si>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</si>
  <si>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</si>
  <si>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</si>
  <si>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</si>
  <si>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</si>
  <si>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</si>
  <si>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</si>
  <si>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</si>
  <si>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</si>
  <si>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</si>
  <si>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</si>
  <si>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</si>
  <si>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</si>
  <si>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</si>
  <si>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</si>
  <si>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</si>
  <si>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</si>
  <si>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</si>
  <si>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</si>
  <si>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</si>
  <si>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</si>
  <si>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</si>
  <si>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</si>
  <si>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</si>
  <si>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</si>
  <si>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</si>
  <si>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</si>
  <si>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</si>
  <si>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</si>
  <si>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</si>
  <si>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</si>
  <si>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</si>
  <si>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</si>
  <si>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</si>
  <si>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</si>
  <si>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</si>
  <si>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</si>
  <si>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</si>
  <si>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</si>
  <si>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</si>
  <si>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</si>
  <si>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</si>
  <si>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</si>
  <si>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</si>
  <si>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</si>
  <si>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</si>
  <si>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</si>
  <si>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</si>
  <si>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</si>
  <si>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</si>
  <si>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</si>
  <si>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</si>
  <si>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</si>
  <si>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</si>
  <si>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</si>
  <si>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</si>
  <si>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</si>
  <si>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</si>
  <si>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</si>
  <si>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</si>
  <si>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</si>
  <si>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</si>
  <si>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</si>
  <si>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</si>
  <si>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</si>
  <si>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</si>
  <si>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</si>
  <si>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</si>
  <si>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</si>
  <si>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</si>
  <si>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</si>
  <si>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</si>
  <si>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</si>
  <si>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</si>
  <si>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</si>
  <si>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</si>
  <si>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</si>
  <si>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</si>
  <si>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</si>
  <si>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</si>
  <si>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</si>
  <si>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</si>
  <si>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</si>
  <si>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</si>
  <si>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</si>
  <si>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</si>
  <si>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</si>
  <si>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</si>
  <si>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</si>
  <si>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</si>
  <si>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</si>
  <si>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</si>
  <si>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</si>
  <si>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</si>
  <si>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</si>
  <si>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</si>
  <si>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</si>
  <si>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</si>
  <si>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</si>
  <si>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</si>
  <si>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</si>
  <si>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</si>
  <si>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</si>
  <si>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</si>
  <si>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</si>
  <si>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</si>
  <si>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</si>
  <si>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</si>
  <si>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</si>
  <si>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</si>
  <si>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</si>
  <si>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</si>
  <si>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</si>
  <si>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</si>
  <si>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</si>
  <si>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</si>
  <si>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</si>
  <si>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</si>
  <si>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</si>
  <si>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</si>
  <si>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</si>
  <si>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</si>
  <si>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</si>
  <si>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</si>
  <si>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</si>
  <si>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</si>
  <si>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</si>
  <si>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</si>
  <si>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</si>
  <si>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</si>
  <si>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</si>
  <si>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</si>
  <si>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</si>
  <si>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</si>
  <si>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</si>
  <si>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</si>
  <si>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</si>
  <si>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</si>
  <si>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</si>
  <si>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</si>
  <si>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</si>
  <si>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</si>
  <si>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</si>
  <si>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</si>
  <si>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</si>
  <si>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</si>
  <si>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</si>
  <si>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</si>
  <si>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</si>
  <si>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</si>
  <si>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</si>
  <si>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</si>
  <si>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</si>
  <si>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</si>
  <si>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</si>
  <si>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</si>
  <si>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</si>
  <si>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</si>
  <si>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</si>
  <si>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</si>
  <si>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</si>
  <si>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</si>
  <si>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</si>
  <si>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</si>
  <si>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</si>
  <si>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</si>
  <si>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</si>
  <si>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</si>
  <si>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</si>
  <si>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</si>
  <si>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</si>
  <si>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</si>
  <si>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</si>
  <si>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</si>
  <si>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</si>
  <si>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</si>
  <si>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</si>
  <si>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</si>
  <si>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</si>
  <si>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</si>
  <si>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</si>
  <si>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</si>
  <si>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</si>
  <si>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</si>
  <si>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</si>
  <si>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</si>
  <si>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</si>
  <si>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</si>
  <si>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</si>
  <si>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</si>
  <si>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</si>
  <si>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</si>
  <si>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</si>
  <si>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</si>
  <si>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</si>
  <si>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</si>
  <si>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</si>
  <si>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</si>
  <si>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</si>
  <si>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</si>
  <si>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</si>
  <si>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</si>
  <si>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</si>
  <si>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</si>
  <si>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</si>
  <si>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</si>
  <si>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</si>
  <si>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</si>
  <si>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</si>
  <si>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</si>
  <si>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</si>
  <si>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</si>
  <si>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</si>
  <si>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</si>
  <si>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</si>
  <si>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</si>
  <si>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</si>
  <si>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</si>
  <si>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</si>
  <si>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</si>
  <si>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</si>
  <si>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</si>
  <si>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</si>
  <si>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</si>
  <si>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</si>
  <si>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</si>
  <si>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</si>
  <si>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</si>
  <si>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</si>
  <si>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</si>
  <si>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</si>
  <si>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</si>
  <si>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</si>
  <si>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</si>
  <si>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</si>
  <si>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</si>
  <si>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</si>
  <si>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</si>
  <si>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</si>
  <si>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</si>
  <si>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</si>
  <si>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</si>
  <si>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</si>
  <si>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</si>
  <si>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</si>
  <si>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</si>
  <si>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</si>
  <si>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</si>
  <si>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</si>
  <si>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</si>
  <si>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</si>
  <si>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</si>
  <si>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</si>
  <si>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</si>
  <si>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</si>
  <si>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</si>
  <si>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</si>
  <si>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</si>
  <si>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</si>
  <si>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</si>
  <si>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</si>
  <si>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</si>
  <si>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</si>
  <si>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</si>
  <si>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</si>
  <si>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</si>
  <si>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</si>
  <si>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</si>
  <si>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</si>
  <si>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</si>
  <si>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</si>
  <si>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</si>
  <si>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</si>
  <si>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</si>
  <si>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</si>
  <si>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</si>
  <si>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</si>
  <si>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</si>
  <si>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</si>
  <si>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</si>
  <si>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</si>
  <si>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</si>
  <si>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</si>
  <si>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</si>
  <si>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</si>
  <si>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</si>
  <si>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</si>
  <si>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</si>
  <si>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</si>
  <si>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</si>
  <si>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</si>
  <si>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</si>
  <si>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</si>
  <si>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</si>
  <si>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</si>
  <si>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</si>
  <si>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</si>
  <si>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</si>
  <si>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</si>
  <si>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</si>
  <si>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</si>
  <si>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</si>
  <si>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</si>
  <si>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</si>
  <si>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</si>
  <si>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</si>
  <si>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</si>
  <si>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</si>
  <si>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</si>
  <si>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</si>
  <si>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</si>
  <si>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</si>
  <si>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</si>
  <si>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</si>
  <si>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</si>
  <si>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</si>
  <si>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</si>
  <si>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</si>
  <si>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</si>
  <si>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</si>
  <si>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</si>
  <si>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</si>
  <si>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</si>
  <si>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</si>
  <si>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</si>
  <si>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</si>
  <si>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</si>
  <si>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</si>
  <si>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</si>
  <si>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</si>
  <si>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</si>
  <si>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</si>
  <si>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</si>
  <si>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</si>
  <si>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</si>
  <si>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</si>
  <si>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</si>
  <si>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</si>
  <si>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</si>
  <si>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</si>
  <si>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</si>
  <si>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</si>
  <si>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</si>
  <si>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</si>
  <si>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</si>
  <si>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</si>
  <si>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</si>
  <si>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</si>
  <si>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</si>
  <si>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</si>
  <si>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</si>
  <si>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</si>
  <si>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</si>
  <si>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</si>
  <si>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</si>
  <si>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</si>
  <si>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</si>
  <si>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</si>
  <si>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</si>
  <si>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</si>
  <si>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</si>
  <si>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</si>
  <si>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</si>
  <si>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</si>
  <si>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</si>
  <si>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</si>
  <si>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</si>
  <si>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</si>
  <si>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</si>
  <si>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</si>
  <si>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</si>
  <si>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</si>
  <si>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</si>
  <si>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</si>
  <si>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</si>
  <si>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</si>
  <si>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</si>
  <si>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</si>
  <si>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</si>
  <si>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</si>
  <si>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</si>
  <si>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</si>
  <si>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</si>
  <si>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</si>
  <si>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</si>
  <si>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</si>
  <si>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</si>
  <si>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</si>
  <si>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</si>
  <si>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</si>
  <si>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</si>
  <si>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</si>
  <si>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</si>
  <si>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</si>
  <si>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</si>
  <si>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</si>
  <si>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</si>
  <si>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</si>
  <si>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</si>
  <si>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</si>
  <si>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</si>
  <si>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</si>
  <si>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</si>
  <si>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</si>
  <si>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</si>
  <si>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</si>
  <si>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</si>
  <si>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</si>
  <si>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</si>
  <si>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</si>
  <si>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</si>
  <si>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</si>
  <si>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</si>
  <si>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</si>
  <si>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</si>
  <si>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</si>
  <si>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</si>
  <si>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</si>
  <si>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</si>
  <si>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</si>
  <si>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</si>
  <si>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</si>
  <si>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</si>
  <si>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</si>
  <si>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</si>
  <si>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</si>
  <si>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</si>
  <si>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</si>
  <si>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</si>
  <si>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</si>
  <si>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</si>
  <si>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</si>
  <si>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</si>
  <si>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</si>
  <si>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</si>
  <si>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</si>
  <si>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</si>
  <si>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</si>
  <si>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</si>
  <si>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</si>
  <si>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</si>
  <si>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</si>
  <si>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</si>
  <si>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</si>
  <si>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</si>
  <si>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</si>
  <si>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</si>
  <si>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</si>
  <si>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</si>
  <si>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</si>
  <si>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</si>
  <si>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</si>
  <si>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</si>
  <si>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</si>
  <si>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</si>
  <si>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</si>
  <si>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</si>
  <si>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</si>
  <si>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</si>
  <si>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</si>
  <si>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</si>
  <si>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</si>
  <si>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</si>
  <si>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</si>
  <si>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</si>
  <si>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</si>
  <si>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</si>
  <si>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</si>
  <si>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</si>
  <si>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</si>
  <si>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</si>
  <si>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</si>
  <si>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</si>
  <si>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</si>
  <si>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</si>
  <si>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</si>
  <si>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</si>
  <si>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</si>
  <si>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</si>
  <si>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</si>
  <si>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</si>
  <si>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</si>
  <si>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</si>
  <si>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</si>
  <si>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</si>
  <si>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</si>
  <si>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</si>
  <si>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</si>
  <si>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</si>
  <si>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</si>
  <si>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</si>
  <si>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</si>
  <si>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</si>
  <si>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</si>
  <si>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</si>
  <si>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</si>
  <si>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</si>
  <si>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</si>
  <si>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</si>
  <si>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</si>
  <si>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</si>
  <si>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</si>
  <si>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</si>
  <si>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</si>
  <si>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</si>
  <si>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</si>
  <si>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</si>
  <si>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</si>
  <si>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</si>
  <si>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</si>
  <si>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</si>
  <si>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</si>
  <si>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</si>
  <si>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</si>
  <si>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</si>
  <si>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</si>
  <si>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</si>
  <si>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</si>
  <si>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</si>
  <si>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</si>
  <si>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</si>
  <si>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</si>
  <si>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</si>
  <si>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</si>
  <si>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</si>
  <si>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</si>
  <si>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</si>
  <si>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</si>
  <si>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</si>
  <si>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</si>
  <si>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</si>
  <si>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</si>
  <si>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</si>
  <si>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</si>
  <si>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</si>
  <si>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</si>
  <si>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</si>
  <si>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</si>
  <si>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</si>
  <si>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</si>
  <si>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</si>
  <si>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</si>
  <si>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</si>
  <si>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</si>
  <si>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</si>
  <si>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</si>
  <si>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</si>
  <si>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</si>
  <si>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</si>
  <si>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</si>
  <si>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</si>
  <si>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</si>
  <si>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</si>
  <si>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</si>
  <si>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</si>
  <si>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</si>
  <si>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</si>
  <si>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</si>
  <si>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</si>
  <si>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</si>
  <si>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</si>
  <si>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</si>
  <si>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</si>
  <si>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</si>
  <si>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</si>
  <si>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</si>
  <si>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</si>
  <si>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</si>
  <si>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</si>
  <si>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</si>
  <si>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</si>
  <si>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</si>
  <si>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</si>
  <si>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</si>
  <si>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</si>
  <si>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</si>
  <si>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</si>
  <si>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</si>
  <si>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</si>
  <si>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</si>
  <si>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</si>
  <si>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</si>
  <si>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</si>
  <si>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</si>
  <si>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</si>
  <si>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</si>
  <si>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</si>
  <si>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</si>
  <si>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</si>
  <si>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</si>
  <si>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</si>
  <si>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</si>
  <si>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</si>
  <si>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</si>
  <si>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</si>
  <si>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</si>
  <si>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</si>
  <si>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</si>
  <si>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</si>
  <si>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</si>
  <si>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</si>
  <si>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</si>
  <si>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</si>
  <si>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</si>
  <si>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</si>
  <si>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</si>
  <si>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</si>
  <si>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</si>
  <si>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</si>
  <si>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</si>
  <si>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</si>
  <si>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</si>
  <si>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</si>
  <si>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</si>
  <si>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</si>
  <si>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</si>
  <si>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</si>
  <si>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</si>
  <si>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</si>
  <si>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</si>
  <si>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</si>
  <si>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</si>
  <si>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</si>
  <si>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</si>
  <si>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</si>
  <si>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</si>
  <si>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</si>
  <si>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</si>
  <si>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</si>
  <si>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</si>
  <si>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</si>
  <si>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</si>
  <si>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</si>
  <si>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</si>
  <si>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</si>
  <si>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</si>
  <si>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</si>
  <si>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</si>
  <si>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</si>
  <si>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</si>
  <si>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</si>
  <si>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</si>
  <si>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</si>
  <si>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</si>
  <si>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</si>
  <si>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</si>
  <si>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</si>
  <si>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</si>
  <si>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</si>
  <si>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</si>
  <si>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</si>
  <si>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</si>
  <si>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</si>
  <si>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</si>
  <si>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</si>
  <si>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</si>
  <si>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</si>
  <si>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</si>
  <si>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</si>
  <si>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</si>
  <si>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</si>
  <si>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</si>
  <si>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</si>
  <si>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</si>
  <si>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</si>
  <si>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</si>
  <si>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</si>
  <si>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</si>
  <si>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</si>
  <si>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</si>
  <si>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</si>
  <si>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</si>
  <si>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</si>
  <si>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</si>
  <si>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</si>
  <si>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</si>
  <si>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</si>
  <si>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</si>
  <si>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</si>
  <si>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</si>
  <si>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</si>
  <si>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</si>
  <si>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</si>
  <si>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</si>
  <si>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</si>
  <si>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</si>
  <si>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</si>
  <si>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</si>
  <si>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</si>
  <si>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</si>
  <si>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</si>
  <si>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</si>
  <si>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</si>
  <si>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</si>
  <si>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</si>
  <si>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</si>
  <si>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</si>
  <si>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</si>
  <si>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</si>
  <si>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</si>
  <si>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</si>
  <si>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</si>
  <si>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</si>
  <si>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</si>
  <si>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</si>
  <si>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</si>
  <si>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</si>
  <si>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</si>
  <si>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</si>
  <si>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</si>
  <si>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</si>
  <si>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</si>
  <si>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</si>
  <si>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</si>
  <si>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</si>
  <si>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</si>
  <si>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</si>
  <si>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</si>
  <si>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</si>
  <si>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</si>
  <si>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</si>
  <si>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</si>
  <si>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</si>
  <si>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</si>
  <si>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</si>
  <si>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</si>
  <si>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</si>
  <si>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</si>
  <si>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</si>
  <si>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</si>
  <si>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</si>
  <si>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</si>
  <si>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</si>
  <si>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</si>
  <si>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</si>
  <si>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</si>
  <si>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</si>
  <si>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</si>
  <si>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</si>
  <si>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</si>
  <si>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</si>
  <si>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</si>
  <si>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</si>
  <si>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</si>
  <si>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</si>
  <si>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</si>
  <si>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</si>
  <si>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</si>
  <si>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</si>
  <si>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</si>
  <si>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</si>
  <si>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</si>
  <si>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</si>
  <si>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</si>
  <si>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</si>
  <si>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</si>
  <si>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</si>
  <si>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</si>
  <si>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</si>
  <si>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</si>
  <si>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</si>
  <si>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</si>
  <si>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</si>
  <si>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</si>
  <si>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</si>
  <si>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</si>
  <si>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</si>
  <si>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</si>
  <si>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</si>
  <si>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</si>
  <si>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</si>
  <si>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</si>
  <si>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</si>
  <si>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</si>
  <si>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</si>
  <si>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</si>
  <si>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</si>
  <si>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</si>
  <si>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</si>
  <si>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</si>
  <si>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</si>
  <si>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</si>
  <si>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</si>
  <si>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</si>
  <si>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</si>
  <si>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</si>
  <si>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</si>
  <si>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</si>
  <si>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</si>
  <si>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</si>
  <si>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</si>
  <si>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</si>
  <si>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</si>
  <si>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</si>
  <si>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</si>
  <si>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</si>
  <si>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</si>
  <si>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</si>
  <si>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</si>
  <si>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</si>
  <si>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</si>
  <si>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</si>
  <si>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</si>
  <si>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</si>
  <si>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</si>
  <si>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</si>
  <si>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</si>
  <si>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</si>
  <si>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</si>
  <si>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</si>
  <si>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</si>
  <si>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</si>
  <si>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</si>
  <si>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</si>
  <si>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</si>
  <si>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</si>
  <si>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</si>
  <si>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</si>
  <si>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</si>
  <si>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</si>
  <si>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</si>
  <si>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</si>
  <si>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</si>
  <si>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</si>
  <si>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</si>
  <si>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</si>
  <si>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</si>
  <si>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</si>
  <si>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</si>
  <si>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</si>
  <si>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</si>
  <si>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</si>
  <si>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</si>
  <si>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</si>
  <si>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</si>
  <si>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</si>
  <si>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</si>
  <si>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</si>
  <si>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</si>
  <si>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</si>
  <si>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</si>
  <si>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</si>
  <si>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</si>
  <si>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</si>
  <si>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</si>
  <si>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</si>
  <si>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</si>
  <si>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</si>
  <si>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</si>
  <si>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</si>
  <si>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</si>
  <si>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</si>
  <si>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</si>
  <si>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</si>
  <si>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</si>
  <si>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</si>
  <si>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</si>
  <si>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</si>
  <si>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</si>
  <si>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</si>
  <si>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</si>
  <si>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</si>
  <si>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</si>
  <si>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</si>
  <si>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</si>
  <si>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</si>
  <si>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</si>
  <si>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</si>
  <si>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</si>
  <si>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</si>
  <si>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</si>
  <si>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</si>
  <si>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</si>
  <si>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</si>
  <si>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</si>
  <si>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</si>
  <si>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</si>
  <si>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</si>
  <si>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</si>
  <si>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</si>
  <si>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</si>
  <si>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</si>
  <si>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</si>
  <si>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</si>
  <si>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</si>
  <si>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</si>
  <si>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</si>
  <si>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</si>
  <si>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</si>
  <si>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</si>
  <si>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</si>
  <si>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</si>
  <si>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</si>
  <si>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</si>
  <si>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</si>
  <si>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</si>
  <si>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</si>
  <si>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</si>
  <si>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</si>
  <si>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</si>
  <si>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</si>
  <si>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</si>
  <si>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</si>
  <si>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</si>
  <si>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</si>
  <si>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</si>
  <si>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</si>
  <si>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</si>
  <si>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</si>
  <si>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</si>
  <si>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</si>
  <si>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</si>
  <si>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</si>
  <si>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</si>
  <si>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</si>
  <si>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</si>
  <si>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</si>
  <si>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</si>
  <si>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</si>
  <si>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</si>
  <si>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</si>
  <si>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</si>
  <si>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</si>
  <si>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</si>
  <si>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</si>
  <si>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</si>
  <si>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</si>
  <si>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</si>
  <si>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</si>
  <si>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</si>
  <si>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</si>
  <si>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</si>
  <si>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</si>
  <si>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</si>
  <si>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</si>
  <si>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</si>
  <si>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</si>
  <si>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</si>
  <si>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</si>
  <si>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</si>
  <si>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</si>
  <si>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</si>
  <si>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</si>
  <si>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</si>
  <si>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</si>
  <si>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</si>
  <si>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</si>
  <si>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</si>
  <si>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</si>
  <si>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</si>
  <si>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</si>
  <si>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</si>
  <si>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</si>
  <si>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</si>
  <si>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</si>
  <si>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</si>
  <si>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</si>
  <si>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</si>
  <si>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</si>
  <si>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</si>
  <si>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</si>
  <si>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</si>
  <si>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</si>
  <si>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</si>
  <si>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</si>
  <si>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</si>
  <si>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</si>
  <si>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</si>
  <si>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</si>
  <si>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</si>
  <si>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</si>
  <si>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</si>
  <si>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</si>
  <si>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</si>
  <si>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</si>
  <si>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</si>
  <si>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</si>
  <si>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</si>
  <si>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</si>
  <si>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</si>
  <si>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</si>
  <si>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</si>
  <si>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</si>
  <si>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</si>
  <si>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</si>
  <si>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</si>
  <si>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</si>
  <si>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</si>
  <si>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</si>
  <si>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</si>
  <si>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</si>
  <si>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</si>
  <si>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</si>
  <si>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</si>
  <si>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</si>
  <si>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</si>
  <si>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</si>
  <si>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</si>
  <si>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</si>
  <si>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</si>
  <si>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</si>
  <si>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</si>
  <si>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</si>
  <si>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</si>
  <si>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</si>
  <si>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</si>
  <si>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</si>
  <si>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</si>
  <si>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</si>
  <si>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</si>
  <si>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</si>
  <si>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</si>
  <si>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</si>
  <si>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</si>
  <si>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</si>
  <si>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</si>
  <si>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</si>
  <si>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</si>
  <si>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</si>
  <si>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</si>
  <si>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</si>
  <si>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</si>
  <si>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</si>
  <si>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</si>
  <si>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</si>
  <si>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</si>
  <si>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</si>
  <si>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</si>
  <si>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</si>
  <si>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</si>
  <si>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</si>
  <si>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</si>
  <si>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</si>
  <si>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</si>
  <si>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</si>
  <si>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</si>
  <si>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</si>
  <si>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</si>
  <si>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</si>
  <si>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</si>
  <si>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</si>
  <si>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</si>
  <si>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</si>
  <si>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</si>
  <si>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</si>
  <si>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</si>
  <si>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</si>
  <si>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</si>
  <si>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</si>
  <si>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</si>
  <si>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</si>
  <si>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</si>
  <si>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</si>
  <si>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</si>
  <si>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</si>
  <si>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</si>
  <si>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</si>
  <si>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</si>
  <si>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</si>
  <si>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</si>
  <si>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</si>
  <si>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</si>
  <si>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</si>
  <si>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</si>
  <si>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</si>
  <si>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</si>
  <si>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</si>
  <si>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</si>
  <si>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</si>
  <si>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</si>
  <si>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</si>
  <si>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</si>
  <si>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</si>
  <si>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</si>
  <si>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</si>
  <si>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</si>
  <si>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</si>
  <si>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</si>
  <si>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</si>
  <si>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</si>
  <si>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</si>
  <si>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</si>
  <si>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</si>
  <si>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</si>
  <si>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</si>
  <si>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</si>
  <si>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</si>
  <si>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</si>
  <si>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</si>
  <si>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</si>
  <si>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</si>
  <si>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</si>
  <si>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</si>
  <si>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</si>
  <si>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</si>
  <si>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</si>
  <si>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</si>
  <si>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</si>
  <si>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</si>
  <si>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</si>
  <si>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</si>
  <si>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</si>
  <si>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</si>
  <si>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</si>
  <si>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</si>
  <si>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</si>
  <si>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</si>
  <si>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</si>
  <si>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</si>
  <si>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</si>
  <si>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</si>
  <si>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</si>
  <si>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</si>
  <si>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</si>
  <si>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</si>
  <si>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</si>
  <si>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</si>
  <si>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</si>
  <si>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</si>
  <si>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</si>
  <si>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</si>
  <si>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</si>
  <si>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</si>
  <si>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</si>
  <si>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</si>
  <si>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</si>
  <si>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</si>
  <si>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</si>
  <si>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</si>
  <si>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</si>
  <si>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</si>
  <si>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</si>
  <si>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</si>
  <si>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</si>
  <si>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</si>
  <si>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</si>
  <si>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</si>
  <si>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</si>
  <si>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</si>
  <si>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</si>
  <si>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</si>
  <si>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</si>
  <si>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</si>
  <si>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</si>
  <si>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</si>
  <si>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</si>
  <si>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</si>
  <si>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</si>
  <si>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</si>
  <si>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</si>
  <si>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</si>
  <si>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</si>
  <si>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</si>
  <si>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</si>
  <si>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</si>
  <si>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</si>
  <si>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</si>
  <si>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</si>
  <si>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</si>
  <si>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</si>
  <si>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</si>
  <si>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</si>
  <si>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</si>
  <si>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</si>
  <si>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</si>
  <si>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</si>
  <si>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</si>
  <si>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</si>
  <si>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</si>
  <si>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</si>
  <si>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</si>
  <si>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</si>
  <si>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</si>
  <si>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</si>
  <si>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</si>
  <si>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</si>
  <si>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</si>
  <si>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</si>
  <si>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</si>
  <si>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</si>
  <si>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</si>
  <si>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</si>
  <si>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</si>
  <si>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</si>
  <si>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</si>
  <si>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</si>
  <si>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</si>
  <si>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</si>
  <si>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</si>
  <si>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</si>
  <si>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</si>
  <si>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</si>
  <si>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</si>
  <si>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</si>
  <si>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</si>
  <si>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</si>
  <si>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</si>
  <si>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</si>
  <si>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</si>
  <si>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</si>
  <si>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</si>
  <si>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</si>
  <si>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</si>
  <si>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</si>
  <si>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</si>
  <si>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</si>
  <si>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</si>
  <si>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</si>
  <si>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</si>
  <si>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</si>
  <si>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</si>
  <si>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</si>
  <si>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</si>
  <si>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</si>
  <si>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</si>
  <si>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</si>
  <si>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</si>
  <si>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</si>
  <si>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</si>
  <si>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</si>
  <si>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</si>
  <si>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</si>
  <si>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</si>
  <si>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</si>
  <si>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</si>
  <si>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</si>
  <si>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</si>
  <si>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</si>
  <si>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</si>
  <si>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</si>
  <si>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</si>
  <si>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</si>
  <si>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</si>
  <si>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</si>
  <si>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</si>
  <si>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</si>
  <si>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</si>
  <si>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</si>
  <si>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</si>
  <si>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</si>
  <si>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</si>
  <si>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</si>
  <si>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</si>
  <si>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</si>
  <si>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</si>
  <si>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</si>
  <si>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</si>
  <si>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</si>
  <si>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</si>
  <si>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</si>
  <si>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</si>
  <si>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</si>
  <si>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</si>
  <si>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</si>
  <si>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</si>
  <si>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</si>
  <si>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</si>
  <si>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</si>
  <si>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</si>
  <si>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</si>
  <si>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</si>
  <si>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</si>
  <si>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</si>
  <si>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</si>
  <si>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</si>
  <si>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</si>
  <si>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</si>
  <si>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</si>
  <si>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</si>
  <si>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</si>
  <si>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</si>
  <si>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</si>
  <si>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</si>
  <si>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</si>
  <si>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</si>
  <si>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</si>
  <si>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</si>
  <si>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</si>
  <si>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</si>
  <si>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</si>
  <si>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</si>
  <si>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</si>
  <si>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</si>
  <si>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</si>
  <si>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</si>
  <si>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</si>
  <si>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</si>
  <si>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</si>
  <si>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</si>
  <si>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</si>
  <si>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</si>
  <si>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</si>
  <si>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</si>
  <si>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</si>
  <si>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</si>
  <si>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</si>
  <si>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</si>
  <si>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</si>
  <si>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</si>
  <si>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</si>
  <si>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</si>
  <si>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</si>
  <si>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</si>
  <si>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</si>
  <si>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</si>
  <si>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</si>
  <si>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</si>
  <si>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</si>
  <si>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</si>
  <si>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</si>
  <si>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</si>
  <si>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</si>
  <si>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</si>
  <si>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</si>
  <si>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</si>
  <si>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</si>
  <si>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</si>
  <si>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</si>
  <si>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</si>
  <si>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</si>
  <si>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</si>
  <si>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</si>
  <si>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</si>
  <si>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</si>
  <si>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</si>
  <si>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</si>
  <si>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</si>
  <si>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</si>
  <si>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</si>
  <si>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</si>
  <si>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</si>
  <si>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</si>
  <si>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</si>
  <si>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</si>
  <si>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</si>
  <si>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</si>
  <si>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</si>
  <si>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</si>
  <si>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</si>
  <si>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</si>
  <si>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</si>
  <si>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</si>
  <si>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</si>
  <si>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</si>
  <si>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</si>
  <si>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</si>
  <si>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</si>
  <si>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</si>
  <si>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</si>
  <si>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</si>
  <si>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</si>
  <si>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</si>
  <si>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</si>
  <si>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</si>
  <si>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</si>
  <si>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</si>
  <si>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</si>
  <si>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</si>
  <si>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</si>
  <si>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</si>
  <si>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</si>
  <si>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</si>
  <si>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</si>
  <si>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</si>
  <si>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</si>
  <si>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</si>
  <si>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</si>
  <si>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</si>
  <si>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</si>
  <si>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</si>
  <si>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</si>
  <si>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</si>
  <si>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</si>
  <si>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</si>
  <si>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</si>
  <si>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</si>
  <si>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</si>
  <si>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</si>
  <si>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</si>
  <si>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</si>
  <si>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</si>
  <si>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</si>
  <si>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</si>
  <si>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</si>
  <si>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</si>
  <si>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</si>
  <si>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</si>
  <si>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</si>
  <si>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</si>
  <si>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</si>
  <si>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</si>
  <si>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</si>
  <si>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</si>
  <si>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</si>
  <si>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</si>
  <si>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</si>
  <si>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</si>
  <si>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</si>
  <si>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</si>
  <si>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</si>
  <si>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</si>
  <si>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</si>
  <si>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</si>
  <si>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</si>
  <si>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</si>
  <si>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</si>
  <si>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</si>
  <si>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</si>
  <si>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</si>
  <si>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</si>
  <si>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</si>
  <si>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</si>
  <si>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</si>
  <si>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</si>
  <si>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</si>
  <si>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</si>
  <si>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</si>
  <si>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</si>
  <si>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</si>
  <si>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</si>
  <si>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</si>
  <si>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</si>
  <si>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</si>
  <si>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</si>
  <si>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</si>
  <si>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</si>
  <si>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</si>
  <si>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</si>
  <si>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</si>
  <si>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</si>
  <si>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</si>
  <si>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</si>
  <si>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</si>
  <si>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</si>
  <si>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</si>
  <si>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</si>
  <si>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</si>
  <si>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</si>
  <si>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</si>
  <si>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</si>
  <si>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</si>
  <si>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</si>
  <si>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</si>
  <si>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</si>
  <si>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</si>
  <si>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</si>
  <si>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</si>
  <si>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</si>
  <si>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</si>
  <si>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</si>
  <si>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</si>
  <si>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</si>
  <si>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</si>
  <si>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</si>
  <si>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</si>
  <si>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</si>
  <si>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</si>
  <si>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</si>
  <si>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</si>
  <si>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</si>
  <si>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</si>
  <si>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</si>
  <si>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</si>
  <si>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</si>
  <si>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</si>
  <si>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</si>
  <si>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</si>
  <si>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</si>
  <si>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</si>
  <si>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</si>
  <si>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</si>
  <si>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</si>
  <si>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</si>
  <si>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</si>
  <si>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</si>
  <si>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</si>
  <si>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</si>
  <si>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</si>
  <si>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</si>
  <si>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</si>
  <si>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</si>
  <si>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</si>
  <si>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</si>
  <si>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</si>
  <si>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</si>
  <si>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</si>
  <si>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</si>
  <si>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</si>
  <si>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</si>
  <si>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</si>
  <si>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</si>
  <si>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</si>
  <si>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</si>
  <si>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</si>
  <si>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</si>
  <si>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</si>
  <si>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</si>
  <si>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</si>
  <si>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</si>
  <si>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</si>
  <si>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</si>
  <si>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</si>
  <si>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</si>
  <si>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</si>
  <si>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</si>
  <si>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</si>
  <si>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</si>
  <si>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</si>
  <si>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</si>
  <si>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</si>
  <si>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</si>
  <si>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</si>
  <si>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</si>
  <si>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</si>
  <si>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</si>
  <si>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</si>
  <si>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</si>
  <si>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</si>
  <si>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</si>
  <si>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</si>
  <si>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</si>
  <si>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</si>
  <si>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</si>
  <si>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</si>
  <si>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</si>
  <si>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</si>
  <si>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</si>
  <si>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</si>
  <si>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</si>
  <si>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</si>
  <si>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</si>
  <si>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</si>
  <si>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</si>
  <si>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</si>
  <si>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</si>
  <si>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</si>
  <si>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</si>
  <si>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</si>
  <si>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</si>
  <si>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</si>
  <si>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</si>
  <si>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</si>
  <si>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</si>
  <si>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</si>
  <si>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</si>
  <si>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</si>
  <si>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</si>
  <si>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</si>
  <si>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</si>
  <si>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</si>
  <si>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</si>
  <si>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</si>
  <si>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</si>
  <si>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</si>
  <si>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</si>
  <si>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</si>
  <si>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</si>
  <si>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</si>
  <si>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</si>
  <si>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</si>
  <si>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</si>
  <si>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</si>
  <si>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</si>
  <si>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</si>
  <si>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</si>
  <si>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</si>
  <si>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</si>
  <si>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</si>
  <si>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</si>
  <si>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</si>
  <si>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</si>
  <si>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</si>
  <si>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</si>
  <si>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</si>
  <si>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</si>
  <si>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</si>
  <si>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</si>
  <si>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</si>
  <si>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</si>
  <si>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</si>
  <si>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</si>
  <si>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</si>
  <si>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</si>
  <si>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</si>
  <si>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</si>
  <si>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</si>
  <si>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</si>
  <si>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</si>
  <si>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</si>
  <si>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</si>
  <si>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</si>
  <si>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</si>
  <si>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</si>
  <si>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</si>
  <si>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</si>
  <si>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</si>
  <si>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</si>
  <si>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</si>
  <si>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</si>
  <si>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</si>
  <si>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</si>
  <si>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</si>
  <si>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</si>
  <si>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</si>
  <si>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</si>
  <si>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</si>
  <si>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</si>
  <si>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</si>
  <si>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</si>
  <si>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</si>
  <si>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</si>
  <si>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</si>
  <si>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</si>
  <si>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</si>
  <si>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</si>
  <si>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</si>
  <si>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</si>
  <si>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</si>
  <si>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</si>
  <si>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</si>
  <si>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</si>
  <si>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</si>
  <si>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</si>
  <si>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</si>
  <si>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</si>
  <si>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</si>
  <si>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</si>
  <si>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</si>
  <si>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</si>
  <si>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</si>
  <si>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</si>
  <si>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</si>
  <si>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</si>
  <si>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</si>
  <si>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</si>
  <si>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</si>
  <si>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</si>
  <si>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</si>
  <si>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</si>
  <si>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</si>
  <si>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</si>
  <si>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</si>
  <si>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</si>
  <si>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</si>
  <si>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</si>
  <si>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</si>
  <si>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</si>
  <si>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</si>
  <si>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</si>
  <si>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</si>
  <si>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</si>
  <si>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</si>
  <si>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</si>
  <si>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</si>
  <si>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</si>
  <si>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</si>
  <si>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</si>
  <si>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</si>
  <si>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</si>
  <si>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</si>
  <si>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</si>
  <si>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</si>
  <si>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</si>
  <si>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</si>
  <si>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</si>
  <si>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</si>
  <si>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</si>
  <si>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</si>
  <si>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</si>
  <si>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</si>
  <si>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</si>
  <si>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</si>
  <si>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</si>
  <si>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</si>
  <si>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</si>
  <si>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</si>
  <si>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</si>
  <si>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</si>
  <si>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</si>
  <si>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</si>
  <si>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</si>
  <si>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</si>
  <si>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</si>
  <si>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</si>
  <si>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</si>
  <si>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</si>
  <si>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</si>
  <si>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</si>
  <si>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</si>
  <si>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</si>
  <si>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</si>
  <si>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</si>
  <si>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</si>
  <si>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</si>
  <si>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</si>
  <si>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</si>
  <si>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</si>
  <si>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</si>
  <si>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</si>
  <si>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</si>
  <si>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</si>
  <si>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</si>
  <si>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</si>
  <si>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</si>
  <si>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</si>
  <si>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</si>
  <si>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</si>
  <si>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</si>
  <si>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</si>
  <si>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</si>
  <si>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</si>
  <si>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</si>
  <si>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</si>
  <si>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</si>
  <si>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</si>
  <si>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</si>
  <si>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</si>
  <si>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</si>
  <si>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</si>
  <si>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</si>
  <si>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</si>
  <si>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</si>
  <si>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</si>
  <si>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</si>
  <si>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</si>
  <si>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</si>
  <si>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</si>
  <si>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</si>
  <si>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</si>
  <si>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</si>
  <si>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</si>
  <si>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</si>
  <si>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</si>
  <si>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</si>
  <si>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</si>
  <si>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</si>
  <si>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</si>
  <si>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</si>
  <si>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</si>
  <si>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</si>
  <si>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</si>
  <si>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</si>
  <si>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</si>
  <si>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</si>
  <si>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</si>
  <si>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</si>
  <si>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</si>
  <si>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</si>
  <si>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</si>
  <si>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</si>
  <si>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</si>
  <si>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</si>
  <si>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</si>
  <si>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</si>
  <si>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</si>
  <si>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</si>
  <si>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</si>
  <si>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</si>
  <si>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</si>
  <si>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</si>
  <si>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</si>
  <si>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</si>
  <si>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</si>
  <si>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</si>
  <si>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</si>
  <si>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</si>
  <si>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</si>
  <si>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</si>
  <si>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</si>
  <si>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</si>
  <si>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</si>
  <si>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</si>
  <si>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</si>
  <si>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</si>
  <si>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</si>
  <si>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</si>
  <si>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</si>
  <si>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</si>
  <si>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</si>
  <si>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</si>
  <si>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</si>
  <si>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</si>
  <si>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</si>
  <si>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</si>
  <si>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</si>
  <si>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</si>
  <si>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</si>
  <si>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</si>
  <si>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</si>
  <si>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</si>
  <si>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</si>
  <si>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</si>
  <si>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</si>
  <si>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</si>
  <si>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</si>
  <si>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</si>
  <si>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</si>
  <si>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</si>
  <si>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</si>
  <si>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</si>
  <si>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</si>
  <si>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</si>
  <si>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</si>
  <si>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</si>
  <si>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</si>
  <si>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</si>
  <si>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</si>
  <si>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</si>
  <si>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</si>
  <si>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</si>
  <si>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</si>
  <si>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</si>
  <si>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</si>
  <si>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</si>
  <si>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</si>
  <si>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</si>
  <si>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</si>
  <si>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</si>
  <si>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</si>
  <si>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</si>
  <si>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</si>
  <si>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</si>
  <si>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</si>
  <si>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</si>
  <si>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</si>
  <si>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</si>
  <si>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</si>
  <si>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</si>
  <si>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</si>
  <si>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</si>
  <si>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</si>
  <si>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</si>
  <si>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</si>
  <si>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</si>
  <si>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</si>
  <si>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</si>
  <si>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</si>
  <si>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</si>
  <si>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</si>
  <si>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</si>
  <si>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</si>
  <si>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</si>
  <si>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</si>
  <si>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</si>
  <si>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</si>
  <si>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</si>
  <si>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</si>
  <si>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</si>
  <si>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</si>
  <si>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</si>
  <si>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</si>
  <si>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</si>
  <si>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</si>
  <si>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</si>
  <si>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</si>
  <si>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</si>
  <si>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</si>
  <si>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</si>
  <si>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</si>
  <si>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</si>
  <si>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</si>
  <si>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</si>
  <si>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</si>
  <si>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</si>
  <si>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</si>
  <si>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</si>
  <si>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</si>
  <si>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</si>
  <si>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</si>
  <si>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</si>
  <si>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</si>
  <si>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</si>
  <si>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</si>
  <si>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</si>
  <si>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</si>
  <si>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</si>
  <si>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</si>
  <si>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</si>
  <si>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</si>
  <si>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</si>
  <si>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</si>
  <si>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</si>
  <si>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</si>
  <si>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</si>
  <si>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</si>
  <si>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</si>
  <si>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</si>
  <si>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</si>
  <si>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</si>
  <si>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</si>
  <si>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</si>
  <si>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</si>
  <si>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</si>
  <si>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</si>
  <si>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</si>
  <si>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</si>
  <si>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</si>
  <si>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</si>
  <si>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</si>
  <si>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</si>
  <si>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</si>
  <si>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</si>
  <si>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</si>
  <si>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</si>
  <si>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</si>
  <si>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</si>
  <si>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</si>
  <si>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</si>
  <si>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</si>
  <si>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</si>
  <si>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</si>
  <si>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</si>
  <si>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</si>
  <si>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</si>
  <si>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</si>
  <si>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</si>
  <si>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</si>
  <si>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</si>
  <si>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</si>
  <si>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</si>
  <si>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</si>
  <si>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</si>
  <si>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</si>
  <si>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</si>
  <si>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</si>
  <si>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</si>
  <si>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</si>
  <si>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</si>
  <si>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</si>
  <si>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</si>
  <si>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</si>
  <si>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</si>
  <si>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</si>
  <si>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</si>
  <si>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</si>
  <si>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</si>
  <si>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</si>
  <si>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</si>
  <si>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</si>
  <si>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</si>
  <si>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</si>
  <si>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</si>
  <si>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</si>
  <si>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</si>
  <si>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</si>
  <si>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</si>
  <si>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</si>
  <si>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</si>
  <si>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</si>
  <si>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</si>
  <si>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</si>
  <si>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</si>
  <si>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</si>
  <si>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</si>
  <si>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</si>
  <si>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</si>
  <si>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</si>
  <si>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</si>
  <si>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</si>
  <si>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</si>
  <si>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</si>
  <si>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</si>
  <si>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</si>
  <si>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</si>
  <si>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</si>
  <si>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</si>
  <si>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</si>
  <si>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</si>
  <si>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</si>
  <si>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</si>
  <si>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</si>
  <si>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</si>
  <si>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</si>
  <si>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</si>
  <si>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</si>
  <si>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</si>
  <si>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</si>
  <si>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</si>
  <si>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</si>
  <si>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</si>
  <si>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</si>
  <si>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</si>
  <si>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</si>
  <si>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</si>
  <si>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</si>
  <si>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</si>
  <si>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</si>
  <si>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</si>
  <si>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</si>
  <si>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</si>
  <si>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</si>
  <si>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</si>
  <si>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</si>
  <si>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</si>
  <si>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</si>
  <si>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</si>
  <si>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</si>
  <si>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</si>
  <si>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</si>
  <si>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</si>
  <si>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</si>
  <si>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</si>
  <si>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</si>
  <si>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</si>
  <si>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</si>
  <si>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</si>
  <si>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</si>
  <si>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</si>
  <si>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</si>
  <si>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</si>
  <si>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</si>
  <si>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</si>
  <si>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</si>
  <si>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</si>
  <si>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</si>
  <si>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</si>
  <si>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</si>
  <si>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</si>
  <si>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</si>
  <si>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</si>
  <si>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</si>
  <si>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</si>
  <si>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</si>
  <si>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</si>
  <si>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</si>
  <si>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</si>
  <si>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</si>
  <si>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</si>
  <si>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</si>
  <si>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</si>
  <si>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</si>
  <si>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</si>
  <si>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</si>
  <si>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</si>
  <si>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</si>
  <si>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</si>
  <si>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</si>
  <si>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</si>
  <si>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</si>
  <si>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</si>
  <si>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</si>
  <si>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</si>
  <si>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</si>
  <si>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</si>
  <si>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</si>
  <si>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</si>
  <si>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</si>
  <si>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</si>
  <si>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</si>
  <si>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</si>
  <si>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</si>
  <si>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</si>
  <si>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</si>
  <si>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</si>
  <si>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</si>
  <si>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</si>
  <si>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</si>
  <si>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</si>
  <si>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</si>
  <si>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</si>
  <si>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</si>
  <si>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</si>
  <si>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</si>
  <si>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</si>
  <si>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</si>
  <si>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</si>
  <si>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</si>
  <si>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</si>
  <si>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</si>
  <si>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</si>
  <si>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</si>
  <si>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</si>
  <si>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</si>
  <si>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</si>
  <si>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</si>
  <si>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</si>
  <si>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</si>
  <si>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</si>
  <si>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</si>
  <si>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</si>
  <si>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</si>
  <si>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</si>
  <si>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</si>
  <si>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</si>
  <si>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</si>
  <si>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</si>
  <si>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</si>
  <si>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</si>
  <si>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</si>
  <si>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</si>
  <si>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</si>
  <si>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</si>
  <si>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</si>
  <si>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</si>
  <si>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</si>
  <si>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</si>
  <si>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</si>
  <si>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</si>
  <si>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</si>
  <si>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</si>
  <si>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</si>
  <si>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</si>
  <si>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</si>
  <si>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</si>
  <si>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</si>
  <si>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</si>
  <si>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</si>
  <si>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</si>
  <si>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</si>
  <si>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</si>
  <si>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</si>
  <si>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</si>
  <si>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</si>
  <si>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</si>
  <si>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</si>
  <si>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</si>
  <si>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</si>
  <si>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</si>
  <si>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</si>
  <si>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</si>
  <si>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</si>
  <si>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</si>
  <si>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</si>
  <si>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</si>
  <si>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</si>
  <si>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</si>
  <si>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</si>
  <si>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</si>
  <si>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</si>
  <si>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</si>
  <si>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</si>
  <si>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</si>
  <si>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</si>
  <si>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</si>
  <si>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</si>
  <si>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</si>
  <si>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</si>
  <si>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</si>
  <si>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</si>
  <si>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</si>
  <si>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</si>
  <si>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</si>
  <si>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</si>
  <si>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</si>
  <si>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</si>
  <si>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</si>
  <si>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</si>
  <si>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</si>
  <si>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</si>
  <si>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</si>
  <si>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</si>
  <si>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</si>
  <si>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</si>
  <si>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</si>
  <si>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</si>
  <si>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</si>
  <si>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</si>
  <si>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</si>
  <si>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</si>
  <si>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</si>
  <si>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</si>
  <si>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</si>
  <si>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</si>
  <si>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</si>
  <si>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</si>
  <si>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</si>
  <si>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</si>
  <si>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</si>
  <si>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</si>
  <si>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</si>
  <si>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</si>
  <si>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</si>
  <si>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</si>
  <si>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</si>
  <si>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</si>
  <si>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</si>
  <si>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</si>
  <si>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</si>
  <si>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</si>
  <si>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</si>
  <si>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</si>
  <si>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</si>
  <si>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</si>
  <si>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</si>
  <si>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</si>
  <si>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</si>
  <si>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</si>
  <si>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</si>
  <si>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</si>
  <si>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</si>
  <si>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</si>
  <si>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</si>
  <si>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</si>
  <si>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</si>
  <si>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</si>
  <si>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</si>
  <si>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</si>
  <si>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</si>
  <si>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</si>
  <si>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</si>
  <si>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</si>
  <si>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</si>
  <si>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</si>
  <si>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</si>
  <si>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</si>
  <si>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</si>
  <si>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</si>
  <si>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</si>
  <si>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</si>
  <si>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</si>
  <si>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</si>
  <si>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</si>
  <si>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</si>
  <si>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</si>
  <si>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</si>
  <si>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</si>
  <si>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</si>
  <si>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</si>
  <si>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</si>
  <si>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</si>
  <si>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</si>
  <si>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</si>
  <si>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</si>
  <si>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</si>
  <si>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</si>
  <si>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</si>
  <si>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</si>
  <si>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</si>
  <si>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</si>
  <si>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</si>
  <si>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</si>
  <si>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</si>
  <si>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</si>
  <si>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</si>
  <si>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</si>
  <si>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</si>
  <si>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</si>
  <si>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</si>
  <si>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</si>
  <si>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</si>
  <si>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</si>
  <si>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</si>
  <si>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</si>
  <si>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</si>
  <si>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</si>
  <si>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</si>
  <si>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</si>
  <si>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</si>
  <si>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</si>
  <si>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</si>
  <si>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</si>
  <si>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</si>
  <si>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</si>
  <si>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</si>
  <si>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</si>
  <si>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</si>
  <si>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</si>
  <si>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</si>
  <si>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</si>
  <si>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</si>
  <si>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</si>
  <si>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</si>
  <si>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</si>
  <si>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</si>
  <si>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</si>
  <si>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</si>
  <si>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</si>
  <si>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</si>
  <si>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</si>
  <si>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</si>
  <si>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</si>
  <si>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</si>
  <si>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</si>
  <si>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</si>
  <si>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</si>
  <si>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</si>
  <si>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</si>
  <si>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</si>
  <si>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</si>
  <si>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</si>
  <si>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</si>
  <si>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</si>
  <si>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</si>
  <si>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</si>
  <si>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</si>
  <si>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</si>
  <si>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</si>
  <si>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</si>
  <si>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</si>
  <si>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</si>
  <si>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</si>
  <si>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</si>
  <si>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</si>
  <si>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</si>
  <si>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</si>
  <si>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</si>
  <si>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</si>
  <si>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</si>
  <si>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</si>
  <si>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</si>
  <si>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</si>
  <si>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</si>
  <si>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</si>
  <si>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</si>
  <si>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</si>
  <si>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</si>
  <si>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</si>
  <si>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</si>
  <si>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</si>
  <si>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</si>
  <si>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</si>
  <si>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</si>
  <si>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</si>
  <si>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</si>
  <si>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</si>
  <si>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</si>
  <si>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</si>
  <si>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</si>
  <si>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</si>
  <si>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</si>
  <si>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</si>
  <si>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</si>
  <si>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</si>
  <si>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</si>
  <si>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</si>
  <si>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</si>
  <si>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</si>
  <si>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</si>
  <si>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</si>
  <si>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</si>
  <si>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</si>
  <si>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</si>
  <si>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</si>
  <si>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</si>
  <si>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</si>
  <si>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</si>
  <si>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</si>
  <si>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</si>
  <si>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</si>
  <si>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</si>
  <si>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</si>
  <si>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</si>
  <si>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</si>
  <si>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</si>
  <si>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</si>
  <si>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</si>
  <si>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</si>
  <si>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</si>
  <si>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</si>
  <si>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</si>
  <si>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</si>
  <si>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</si>
  <si>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</si>
  <si>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</si>
  <si>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</si>
  <si>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</si>
  <si>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</si>
  <si>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</si>
  <si>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</si>
  <si>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</si>
  <si>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</si>
  <si>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</si>
  <si>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</si>
  <si>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</si>
  <si>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</si>
  <si>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</si>
  <si>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</si>
  <si>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</si>
  <si>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</si>
  <si>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</si>
  <si>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</si>
  <si>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</si>
  <si>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</si>
  <si>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</si>
  <si>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</si>
  <si>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</si>
  <si>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</si>
  <si>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</si>
  <si>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</si>
  <si>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</si>
  <si>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</si>
  <si>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</si>
  <si>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</si>
  <si>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</si>
  <si>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</si>
  <si>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</si>
  <si>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</si>
  <si>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</si>
  <si>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</si>
  <si>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</si>
  <si>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</si>
  <si>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</si>
  <si>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</si>
  <si>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</si>
  <si>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</si>
  <si>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</si>
  <si>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</si>
  <si>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</si>
  <si>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</si>
  <si>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</si>
  <si>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</si>
  <si>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</si>
  <si>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</si>
  <si>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</si>
  <si>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</si>
  <si>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</si>
  <si>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</si>
  <si>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</si>
  <si>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</si>
  <si>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</si>
  <si>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</si>
  <si>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</si>
  <si>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</si>
  <si>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</si>
  <si>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</si>
  <si>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</si>
  <si>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</si>
  <si>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</si>
  <si>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</si>
  <si>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</si>
  <si>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</si>
  <si>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</si>
  <si>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</si>
  <si>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</si>
  <si>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</si>
  <si>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</si>
  <si>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</si>
  <si>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</si>
  <si>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</si>
  <si>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</si>
  <si>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</si>
  <si>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</si>
  <si>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</si>
  <si>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</si>
  <si>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</si>
  <si>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</si>
  <si>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</si>
  <si>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</si>
  <si>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</si>
  <si>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</si>
  <si>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</si>
  <si>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</si>
  <si>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</si>
  <si>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</si>
  <si>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</si>
  <si>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</si>
  <si>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</si>
  <si>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</si>
  <si>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</si>
  <si>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</si>
  <si>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</si>
  <si>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</si>
  <si>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</si>
  <si>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</si>
  <si>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</si>
  <si>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</si>
  <si>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</si>
  <si>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</si>
  <si>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</si>
  <si>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</si>
  <si>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</si>
  <si>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</si>
  <si>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</si>
  <si>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</si>
  <si>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</si>
  <si>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</si>
  <si>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</si>
  <si>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</si>
  <si>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</si>
  <si>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</si>
  <si>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</si>
  <si>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</si>
  <si>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</si>
  <si>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</si>
  <si>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</si>
  <si>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</si>
  <si>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</si>
  <si>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</si>
  <si>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</si>
  <si>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</si>
  <si>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</si>
  <si>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</si>
  <si>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</si>
  <si>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</si>
  <si>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</si>
  <si>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</si>
  <si>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</si>
  <si>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</si>
  <si>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</si>
  <si>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</si>
  <si>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</si>
  <si>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</si>
  <si>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</si>
  <si>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</si>
  <si>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</si>
  <si>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</si>
  <si>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</si>
  <si>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</si>
  <si>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</si>
  <si>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</si>
  <si>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</si>
  <si>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</si>
  <si>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</si>
  <si>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</si>
  <si>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</si>
  <si>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</si>
  <si>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</si>
  <si>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</si>
  <si>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</si>
  <si>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</si>
  <si>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</si>
  <si>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</si>
  <si>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</si>
  <si>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</si>
  <si>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</si>
  <si>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</si>
  <si>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</si>
  <si>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</si>
  <si>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</si>
  <si>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</si>
  <si>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</si>
  <si>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</si>
  <si>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</si>
  <si>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</si>
  <si>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</si>
  <si>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</si>
  <si>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</si>
  <si>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</si>
  <si>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</si>
  <si>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</si>
  <si>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</si>
  <si>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</si>
  <si>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</si>
  <si>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</si>
  <si>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</si>
  <si>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</si>
  <si>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</si>
  <si>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</si>
  <si>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</si>
  <si>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</si>
  <si>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</si>
  <si>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</si>
  <si>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</si>
  <si>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</si>
  <si>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</si>
  <si>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</si>
  <si>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</si>
  <si>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</si>
  <si>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</si>
  <si>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</si>
  <si>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</si>
  <si>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</si>
  <si>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</si>
  <si>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</si>
  <si>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</si>
  <si>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</si>
  <si>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</si>
  <si>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</si>
  <si>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</si>
  <si>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</si>
  <si>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</si>
  <si>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</si>
  <si>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</si>
  <si>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</si>
  <si>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</si>
  <si>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</si>
  <si>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</si>
  <si>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</si>
  <si>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</si>
  <si>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</si>
  <si>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</si>
  <si>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</si>
  <si>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</si>
  <si>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</si>
  <si>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</si>
  <si>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</si>
  <si>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</si>
  <si>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</si>
  <si>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</si>
  <si>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</si>
  <si>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</si>
  <si>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</si>
  <si>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</si>
  <si>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</si>
  <si>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</si>
  <si>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</si>
  <si>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</si>
  <si>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</si>
  <si>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</si>
  <si>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</si>
  <si>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</si>
  <si>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</si>
  <si>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</si>
  <si>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</si>
  <si>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</si>
  <si>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</si>
  <si>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</si>
  <si>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</si>
  <si>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</si>
  <si>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</si>
  <si>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</si>
  <si>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</si>
  <si>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</si>
  <si>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</si>
  <si>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</si>
  <si>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</si>
  <si>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</si>
  <si>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</si>
  <si>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</si>
  <si>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</si>
  <si>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</si>
  <si>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</si>
  <si>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</si>
  <si>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</si>
  <si>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</si>
  <si>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</si>
  <si>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</si>
  <si>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</si>
  <si>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</si>
  <si>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</si>
  <si>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</si>
  <si>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</si>
  <si>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</si>
  <si>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</si>
  <si>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</si>
  <si>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</si>
  <si>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</si>
  <si>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</si>
  <si>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</si>
  <si>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</si>
  <si>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</si>
  <si>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</si>
  <si>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</si>
  <si>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</si>
  <si>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</si>
  <si>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</si>
  <si>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</si>
  <si>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</si>
  <si>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</si>
  <si>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</si>
  <si>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</si>
  <si>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</si>
  <si>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</si>
  <si>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</si>
  <si>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</si>
  <si>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</si>
  <si>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</si>
  <si>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</si>
  <si>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</si>
  <si>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</si>
  <si>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</si>
  <si>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</si>
  <si>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</si>
  <si>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</si>
  <si>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</si>
  <si>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</si>
  <si>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</si>
  <si>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</si>
  <si>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</si>
  <si>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</si>
  <si>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</si>
  <si>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</si>
  <si>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</si>
  <si>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</si>
  <si>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</si>
  <si>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</si>
  <si>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</si>
  <si>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</si>
  <si>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</si>
  <si>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</si>
  <si>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</si>
  <si>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</si>
  <si>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</si>
  <si>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</si>
  <si>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</si>
  <si>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</si>
  <si>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</si>
  <si>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</si>
  <si>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</si>
  <si>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</si>
  <si>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</si>
  <si>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</si>
  <si>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</si>
  <si>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</si>
  <si>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</si>
  <si>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</si>
  <si>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</si>
  <si>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</si>
  <si>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</si>
  <si>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</si>
  <si>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</si>
  <si>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</si>
  <si>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</si>
  <si>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</si>
  <si>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</si>
  <si>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</si>
  <si>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</si>
  <si>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</si>
  <si>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</si>
  <si>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</si>
  <si>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</si>
  <si>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</si>
  <si>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</si>
  <si>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</si>
  <si>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</si>
  <si>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</si>
  <si>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</si>
  <si>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</si>
  <si>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</si>
  <si>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</si>
  <si>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</si>
  <si>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</si>
  <si>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</si>
  <si>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</si>
  <si>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</si>
  <si>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</si>
  <si>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</si>
  <si>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</si>
  <si>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</si>
  <si>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</si>
  <si>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</si>
  <si>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</si>
  <si>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</si>
  <si>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</si>
  <si>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</si>
  <si>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</si>
  <si>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</si>
  <si>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</si>
  <si>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</si>
  <si>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</si>
  <si>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</si>
  <si>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</si>
  <si>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</si>
  <si>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</si>
  <si>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</si>
  <si>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</si>
  <si>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</si>
  <si>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</si>
  <si>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</si>
  <si>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</si>
  <si>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</si>
  <si>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</si>
  <si>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</si>
  <si>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</si>
  <si>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</si>
  <si>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</si>
  <si>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</si>
  <si>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</si>
  <si>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</si>
  <si>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</si>
  <si>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</si>
  <si>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</si>
  <si>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</si>
  <si>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</si>
  <si>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</si>
  <si>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</si>
  <si>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</si>
  <si>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</si>
  <si>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</si>
  <si>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</si>
  <si>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</si>
  <si>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</si>
  <si>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</si>
  <si>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</si>
  <si>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</si>
  <si>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</si>
  <si>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</si>
  <si>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</si>
  <si>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</si>
  <si>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</si>
  <si>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</si>
  <si>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</si>
  <si>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</si>
  <si>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</si>
  <si>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</si>
  <si>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</si>
  <si>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</si>
  <si>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</si>
  <si>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</si>
  <si>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</si>
  <si>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</si>
  <si>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</si>
  <si>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</si>
  <si>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</si>
  <si>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</si>
  <si>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</si>
  <si>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</si>
  <si>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</si>
  <si>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</si>
  <si>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</si>
  <si>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</si>
  <si>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</si>
  <si>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</si>
  <si>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</si>
  <si>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</si>
  <si>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</si>
  <si>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</si>
  <si>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</si>
  <si>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</si>
  <si>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</si>
  <si>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</si>
  <si>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</si>
  <si>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</si>
  <si>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</si>
  <si>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</si>
  <si>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</si>
  <si>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</si>
  <si>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</si>
  <si>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</si>
  <si>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</si>
  <si>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</si>
  <si>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</si>
  <si>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</si>
  <si>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</si>
  <si>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</si>
  <si>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</si>
  <si>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</si>
  <si>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</si>
  <si>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</si>
  <si>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</si>
  <si>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</si>
  <si>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</si>
  <si>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</si>
  <si>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</si>
  <si>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</si>
  <si>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</si>
  <si>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</si>
  <si>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</si>
  <si>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</si>
  <si>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</si>
  <si>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</si>
  <si>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</si>
  <si>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</si>
  <si>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</si>
  <si>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</si>
  <si>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</si>
  <si>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</si>
  <si>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</si>
  <si>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</si>
  <si>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</si>
  <si>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</si>
  <si>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</si>
  <si>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</si>
  <si>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</si>
  <si>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</si>
  <si>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</si>
  <si>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</si>
  <si>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</si>
  <si>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</si>
  <si>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</si>
  <si>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</si>
  <si>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</si>
  <si>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</si>
  <si>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</si>
  <si>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</si>
  <si>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</si>
  <si>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</si>
  <si>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</si>
  <si>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</si>
  <si>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</si>
  <si>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</si>
  <si>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</si>
  <si>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</si>
  <si>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</si>
  <si>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</si>
  <si>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</si>
  <si>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</si>
  <si>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</si>
  <si>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</si>
  <si>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</si>
  <si>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</si>
  <si>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</si>
  <si>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</si>
  <si>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</si>
  <si>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</si>
  <si>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</si>
  <si>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</si>
  <si>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</si>
  <si>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</si>
  <si>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</si>
  <si>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</si>
  <si>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</si>
  <si>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</si>
  <si>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</si>
  <si>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</si>
  <si>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</si>
  <si>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</si>
  <si>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</si>
  <si>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</si>
  <si>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</si>
  <si>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</si>
  <si>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</si>
  <si>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</si>
  <si>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</si>
  <si>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</si>
  <si>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</si>
  <si>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</si>
  <si>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</si>
  <si>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</si>
  <si>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</si>
  <si>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</si>
  <si>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</si>
  <si>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</si>
  <si>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</si>
  <si>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</si>
  <si>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</si>
  <si>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</si>
  <si>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</si>
  <si>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</si>
  <si>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</si>
  <si>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</si>
  <si>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</si>
  <si>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</si>
  <si>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</si>
  <si>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</si>
  <si>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</si>
  <si>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</si>
  <si>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</si>
  <si>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</si>
  <si>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</si>
  <si>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</si>
  <si>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</si>
  <si>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</si>
  <si>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</si>
  <si>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</si>
  <si>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</si>
  <si>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</si>
  <si>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</si>
  <si>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</si>
  <si>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</si>
  <si>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</si>
  <si>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</si>
  <si>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</si>
  <si>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</si>
  <si>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</si>
  <si>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</si>
  <si>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</si>
  <si>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</si>
  <si>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</si>
  <si>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</si>
  <si>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</si>
  <si>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</si>
  <si>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</si>
  <si>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</si>
  <si>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</si>
  <si>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</si>
  <si>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</si>
  <si>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</si>
  <si>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</si>
  <si>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</si>
  <si>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</si>
  <si>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</si>
  <si>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</si>
  <si>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</si>
  <si>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</si>
  <si>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</si>
  <si>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</si>
  <si>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</si>
  <si>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</si>
  <si>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</si>
  <si>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</si>
  <si>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</si>
  <si>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</si>
  <si>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</si>
  <si>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</si>
  <si>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</si>
  <si>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</si>
  <si>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</si>
  <si>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</si>
  <si>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</si>
  <si>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</si>
  <si>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</si>
  <si>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</si>
  <si>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</si>
  <si>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</si>
  <si>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</si>
  <si>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</si>
  <si>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</si>
  <si>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</si>
  <si>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</si>
  <si>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</si>
  <si>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</si>
  <si>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</si>
  <si>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</si>
  <si>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</si>
  <si>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</si>
  <si>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</si>
  <si>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</si>
  <si>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</si>
  <si>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</si>
  <si>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</si>
  <si>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</si>
  <si>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</si>
  <si>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</si>
  <si>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</si>
  <si>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</si>
  <si>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</si>
  <si>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</si>
  <si>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</si>
  <si>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</si>
  <si>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</si>
  <si>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</si>
  <si>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</si>
  <si>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</si>
  <si>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</si>
  <si>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</si>
  <si>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</si>
  <si>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</si>
  <si>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</si>
  <si>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</si>
  <si>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</si>
  <si>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</si>
  <si>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</si>
  <si>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</si>
  <si>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</si>
  <si>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</si>
  <si>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</si>
  <si>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</si>
  <si>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</si>
  <si>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</si>
  <si>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</si>
  <si>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</si>
  <si>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</si>
  <si>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</si>
  <si>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</si>
  <si>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</si>
  <si>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</si>
  <si>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</si>
  <si>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</si>
  <si>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</si>
  <si>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</si>
  <si>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</si>
  <si>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</si>
  <si>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</si>
  <si>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</si>
  <si>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</si>
  <si>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</si>
  <si>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</si>
  <si>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</si>
  <si>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</si>
  <si>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</si>
  <si>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</si>
  <si>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</si>
  <si>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</si>
  <si>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</si>
  <si>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</si>
  <si>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</si>
  <si>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</si>
  <si>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</si>
  <si>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</si>
  <si>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</si>
  <si>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</si>
  <si>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</si>
  <si>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</si>
  <si>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</si>
  <si>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</si>
  <si>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</si>
  <si>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</si>
  <si>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</si>
  <si>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</si>
  <si>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</si>
  <si>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</si>
  <si>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</si>
  <si>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</si>
  <si>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</si>
  <si>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</si>
  <si>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</si>
  <si>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</si>
  <si>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</si>
  <si>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</si>
  <si>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</si>
  <si>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</si>
  <si>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</si>
  <si>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</si>
  <si>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</si>
  <si>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</si>
  <si>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</si>
  <si>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</si>
  <si>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</si>
  <si>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</si>
  <si>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</si>
  <si>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</si>
  <si>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</si>
  <si>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</si>
  <si>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</si>
  <si>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</si>
  <si>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</si>
  <si>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</si>
  <si>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</si>
  <si>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</si>
  <si>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</si>
  <si>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</si>
  <si>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</si>
  <si>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</si>
  <si>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</si>
  <si>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</si>
  <si>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</si>
  <si>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</si>
  <si>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</si>
  <si>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</si>
  <si>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</si>
  <si>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</si>
  <si>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</si>
  <si>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</si>
  <si>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</si>
  <si>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</si>
  <si>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</si>
  <si>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</si>
  <si>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</si>
  <si>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</si>
  <si>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</si>
  <si>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</si>
  <si>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</si>
  <si>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</si>
  <si>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</si>
  <si>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</si>
  <si>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</si>
  <si>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</si>
  <si>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</si>
  <si>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</si>
  <si>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</si>
  <si>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</si>
  <si>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</si>
  <si>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</si>
  <si>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</si>
  <si>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</si>
  <si>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</si>
  <si>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</si>
  <si>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</si>
  <si>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</si>
  <si>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</si>
  <si>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</si>
  <si>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</si>
  <si>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</si>
  <si>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</si>
  <si>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</si>
  <si>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</si>
  <si>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</si>
  <si>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</si>
  <si>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</si>
  <si>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</si>
  <si>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</si>
  <si>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</si>
  <si>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</si>
  <si>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</si>
  <si>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</si>
  <si>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</si>
  <si>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</si>
  <si>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</si>
  <si>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</si>
  <si>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</si>
  <si>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</si>
  <si>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</si>
  <si>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</si>
  <si>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</si>
  <si>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</si>
  <si>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</si>
  <si>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</si>
  <si>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</si>
  <si>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</si>
  <si>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</si>
  <si>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</si>
  <si>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</si>
  <si>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</si>
  <si>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</si>
  <si>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</si>
  <si>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</si>
  <si>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</si>
  <si>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</si>
  <si>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</si>
  <si>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</si>
  <si>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</si>
  <si>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</si>
  <si>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</si>
  <si>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</si>
  <si>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</si>
  <si>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</si>
  <si>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</si>
  <si>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</si>
  <si>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</si>
  <si>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</si>
  <si>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</si>
  <si>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</si>
  <si>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</si>
  <si>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</si>
  <si>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</si>
  <si>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</si>
  <si>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</si>
  <si>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</si>
  <si>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</si>
  <si>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</si>
  <si>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</si>
  <si>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</si>
  <si>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</si>
  <si>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</si>
  <si>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</si>
  <si>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</si>
  <si>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</si>
  <si>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</si>
  <si>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</si>
  <si>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</si>
  <si>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</si>
  <si>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</si>
  <si>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</si>
  <si>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</si>
  <si>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</si>
  <si>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</si>
  <si>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</si>
  <si>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</si>
  <si>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</si>
  <si>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</si>
  <si>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</si>
  <si>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</si>
  <si>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</si>
  <si>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</si>
  <si>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</si>
  <si>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</si>
  <si>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</si>
  <si>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</si>
  <si>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</si>
  <si>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</si>
  <si>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</si>
  <si>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</si>
  <si>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</si>
  <si>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</si>
  <si>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</si>
  <si>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</si>
  <si>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</si>
  <si>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</si>
  <si>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</si>
  <si>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</si>
  <si>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</si>
  <si>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</si>
  <si>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</si>
  <si>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</si>
  <si>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</si>
  <si>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</si>
  <si>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</si>
  <si>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</si>
  <si>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</si>
  <si>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</si>
  <si>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</si>
  <si>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</si>
  <si>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</si>
  <si>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</si>
  <si>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</si>
  <si>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</si>
  <si>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</si>
  <si>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</si>
  <si>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</si>
  <si>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</si>
  <si>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</si>
  <si>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</si>
  <si>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</si>
  <si>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</si>
  <si>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</si>
  <si>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</si>
  <si>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</si>
  <si>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</si>
  <si>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</si>
  <si>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</si>
  <si>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</si>
  <si>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</si>
  <si>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</si>
  <si>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</si>
  <si>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</si>
  <si>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</si>
  <si>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</si>
  <si>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</si>
  <si>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</si>
  <si>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</si>
  <si>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</si>
  <si>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</si>
  <si>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</si>
  <si>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</si>
  <si>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</si>
  <si>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</si>
  <si>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</si>
  <si>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</si>
  <si>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</si>
  <si>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</si>
  <si>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</si>
  <si>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</si>
  <si>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</si>
  <si>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</si>
  <si>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</si>
  <si>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</si>
  <si>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</si>
  <si>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</si>
  <si>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</si>
  <si>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</si>
  <si>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</si>
  <si>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</si>
  <si>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</si>
  <si>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</si>
  <si>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</si>
  <si>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</si>
  <si>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</si>
  <si>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</si>
  <si>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</si>
  <si>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</si>
  <si>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</si>
  <si>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</si>
  <si>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</si>
  <si>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</si>
  <si>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</si>
  <si>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</si>
  <si>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</si>
  <si>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</si>
  <si>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</si>
  <si>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</si>
  <si>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</si>
  <si>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</si>
  <si>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</si>
  <si>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</si>
  <si>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</si>
  <si>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</si>
  <si>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</si>
  <si>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</si>
  <si>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</si>
  <si>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</si>
  <si>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</si>
  <si>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</si>
  <si>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</si>
  <si>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</si>
  <si>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</si>
  <si>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</si>
  <si>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</si>
  <si>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</si>
  <si>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</si>
  <si>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</si>
  <si>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</si>
  <si>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</si>
  <si>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</si>
  <si>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</si>
  <si>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</si>
  <si>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</si>
  <si>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</si>
  <si>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</si>
  <si>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</si>
  <si>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</si>
  <si>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</si>
  <si>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</si>
  <si>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</si>
  <si>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</si>
  <si>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</si>
  <si>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</si>
  <si>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</si>
  <si>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</si>
  <si>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</si>
  <si>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</si>
  <si>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</si>
  <si>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</si>
  <si>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</si>
  <si>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</si>
  <si>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</si>
  <si>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</si>
  <si>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</si>
  <si>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</si>
  <si>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</si>
  <si>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</si>
  <si>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</si>
  <si>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</si>
  <si>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</si>
  <si>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</si>
  <si>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</si>
  <si>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</si>
  <si>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</si>
  <si>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</si>
  <si>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</si>
  <si>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</si>
  <si>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</si>
  <si>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</si>
  <si>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</si>
  <si>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</si>
  <si>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</si>
  <si>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</si>
  <si>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</si>
  <si>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</si>
  <si>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</si>
  <si>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</si>
  <si>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</si>
  <si>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</si>
  <si>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</si>
  <si>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</si>
  <si>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</si>
  <si>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</si>
  <si>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</si>
  <si>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</si>
  <si>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</si>
  <si>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</si>
  <si>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</si>
  <si>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</si>
  <si>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</si>
  <si>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</si>
  <si>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</si>
  <si>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</si>
  <si>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</si>
  <si>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</si>
  <si>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</si>
  <si>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</si>
  <si>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</si>
  <si>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</si>
  <si>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</si>
  <si>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</si>
  <si>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</si>
  <si>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</si>
  <si>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</si>
  <si>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</si>
  <si>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</si>
  <si>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</si>
  <si>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</si>
  <si>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</si>
  <si>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</si>
  <si>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</si>
  <si>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</si>
  <si>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</si>
  <si>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</si>
  <si>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</si>
  <si>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</si>
  <si>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</si>
  <si>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</si>
  <si>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</si>
  <si>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</si>
  <si>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</si>
  <si>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</si>
  <si>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</si>
  <si>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</si>
  <si>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</si>
  <si>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</si>
  <si>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</si>
  <si>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</si>
  <si>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</si>
  <si>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</si>
  <si>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</si>
  <si>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</si>
  <si>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</si>
  <si>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</si>
  <si>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</si>
  <si>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</si>
  <si>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</si>
  <si>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</si>
  <si>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</si>
  <si>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</si>
  <si>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</si>
  <si>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</si>
  <si>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</si>
  <si>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</si>
  <si>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</si>
  <si>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</si>
  <si>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</si>
  <si>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</si>
  <si>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</si>
  <si>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</si>
  <si>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</si>
  <si>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</si>
  <si>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</si>
  <si>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</si>
  <si>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</si>
  <si>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</si>
  <si>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</si>
  <si>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</si>
  <si>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</si>
  <si>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</si>
  <si>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</si>
  <si>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</si>
  <si>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</si>
  <si>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</si>
  <si>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</si>
  <si>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</si>
  <si>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</si>
  <si>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</si>
  <si>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</si>
  <si>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</si>
  <si>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</si>
  <si>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</si>
  <si>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</si>
  <si>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</si>
  <si>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</si>
  <si>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</si>
  <si>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</si>
  <si>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</si>
  <si>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</si>
  <si>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</si>
  <si>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</si>
  <si>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</si>
  <si>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</si>
  <si>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</si>
  <si>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</si>
  <si>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</si>
  <si>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</si>
  <si>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</si>
  <si>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</si>
  <si>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</si>
  <si>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</si>
  <si>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</si>
  <si>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</si>
  <si>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</si>
  <si>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</si>
  <si>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</si>
  <si>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</si>
  <si>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</si>
  <si>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</si>
  <si>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</si>
  <si>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</si>
  <si>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</si>
  <si>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</si>
  <si>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</si>
  <si>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</si>
  <si>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</si>
  <si>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</si>
  <si>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</si>
  <si>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</si>
  <si>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</si>
  <si>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</si>
  <si>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</si>
  <si>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</si>
  <si>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</si>
  <si>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</si>
  <si>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</si>
  <si>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</si>
  <si>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</si>
  <si>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</si>
  <si>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</si>
  <si>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</si>
  <si>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</si>
  <si>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</si>
  <si>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</si>
  <si>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</si>
  <si>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</si>
  <si>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</si>
  <si>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</si>
  <si>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</si>
  <si>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</si>
  <si>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</si>
  <si>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</si>
  <si>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</si>
  <si>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</si>
  <si>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</si>
  <si>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</si>
  <si>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</si>
  <si>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</si>
  <si>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</si>
  <si>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</si>
  <si>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</si>
  <si>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</si>
  <si>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</si>
  <si>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</si>
  <si>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</si>
  <si>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</si>
  <si>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</si>
  <si>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</si>
  <si>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</si>
  <si>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</si>
  <si>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</si>
  <si>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</si>
  <si>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</si>
  <si>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</si>
  <si>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</si>
  <si>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</si>
  <si>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</si>
  <si>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</si>
  <si>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</si>
  <si>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</si>
  <si>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</si>
  <si>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</si>
  <si>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</si>
  <si>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</si>
  <si>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</si>
  <si>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</si>
  <si>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</si>
  <si>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</si>
  <si>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</si>
  <si>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</si>
  <si>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</si>
  <si>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</si>
  <si>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</si>
  <si>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</si>
  <si>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</si>
  <si>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</si>
  <si>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</si>
  <si>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</si>
  <si>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</si>
  <si>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</si>
  <si>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</si>
  <si>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</si>
  <si>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</si>
  <si>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</si>
  <si>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</si>
  <si>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</si>
  <si>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</si>
  <si>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</si>
  <si>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</si>
  <si>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</si>
  <si>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</si>
  <si>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</si>
  <si>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</si>
  <si>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</si>
  <si>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</si>
  <si>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</si>
  <si>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</si>
  <si>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</si>
  <si>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</si>
  <si>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</si>
  <si>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</si>
  <si>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</si>
  <si>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</si>
  <si>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</si>
  <si>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</si>
  <si>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</si>
  <si>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</si>
  <si>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</si>
  <si>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</si>
  <si>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</si>
  <si>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</si>
  <si>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</si>
  <si>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</si>
  <si>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</si>
  <si>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</si>
  <si>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</si>
  <si>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</si>
  <si>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</si>
  <si>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</si>
  <si>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</si>
  <si>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</si>
  <si>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</si>
  <si>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</si>
  <si>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</si>
  <si>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</si>
  <si>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</si>
  <si>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</si>
  <si>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</si>
  <si>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</si>
  <si>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</si>
  <si>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</si>
  <si>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</si>
  <si>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</si>
  <si>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</si>
  <si>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</si>
  <si>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</si>
  <si>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</si>
  <si>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</si>
  <si>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</si>
  <si>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</si>
  <si>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</si>
  <si>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</si>
  <si>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</si>
  <si>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</si>
  <si>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</si>
  <si>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</si>
  <si>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</si>
  <si>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</si>
  <si>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</si>
  <si>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</si>
  <si>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</si>
  <si>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</si>
  <si>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</si>
  <si>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</si>
  <si>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</si>
  <si>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</si>
  <si>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</si>
  <si>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</si>
  <si>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</si>
  <si>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</si>
  <si>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</si>
  <si>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</si>
  <si>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</si>
  <si>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</si>
  <si>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</si>
  <si>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</si>
  <si>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</si>
  <si>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</si>
  <si>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</si>
  <si>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</si>
  <si>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</si>
  <si>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</si>
  <si>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</si>
  <si>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</si>
  <si>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</si>
  <si>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</si>
  <si>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</si>
  <si>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</si>
  <si>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</si>
  <si>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</si>
  <si>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</si>
  <si>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</si>
  <si>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</si>
  <si>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</si>
  <si>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</si>
  <si>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</si>
  <si>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</si>
  <si>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</si>
  <si>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</si>
  <si>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</si>
  <si>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</si>
  <si>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</si>
  <si>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</si>
  <si>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</si>
  <si>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</si>
  <si>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</si>
  <si>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</si>
  <si>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</si>
  <si>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</si>
  <si>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</si>
  <si>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</si>
  <si>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</si>
  <si>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</si>
  <si>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</si>
  <si>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</si>
  <si>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</si>
  <si>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</si>
  <si>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</si>
  <si>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</si>
  <si>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</si>
  <si>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</si>
  <si>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</si>
  <si>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</si>
  <si>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</si>
  <si>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</si>
  <si>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</si>
  <si>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</si>
  <si>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</si>
  <si>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</si>
  <si>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</si>
  <si>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</si>
  <si>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</si>
  <si>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</si>
  <si>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</si>
  <si>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</si>
  <si>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</si>
  <si>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</si>
  <si>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</si>
  <si>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</si>
  <si>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</si>
  <si>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</si>
  <si>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</si>
  <si>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</si>
  <si>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</si>
  <si>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</si>
  <si>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</si>
  <si>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</si>
  <si>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</si>
  <si>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</si>
  <si>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</si>
  <si>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</si>
  <si>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</si>
  <si>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</si>
  <si>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</si>
  <si>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</si>
  <si>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</si>
  <si>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</si>
  <si>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</si>
  <si>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</si>
  <si>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</si>
  <si>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</si>
  <si>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</si>
  <si>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</si>
  <si>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</si>
  <si>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</si>
  <si>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</si>
  <si>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</si>
  <si>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</si>
  <si>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</si>
  <si>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</si>
  <si>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</si>
  <si>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</si>
  <si>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</si>
  <si>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</si>
  <si>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</si>
  <si>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</si>
  <si>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</si>
  <si>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</si>
  <si>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</si>
  <si>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</si>
  <si>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</si>
  <si>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</si>
  <si>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</si>
  <si>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</si>
  <si>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</si>
  <si>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</si>
  <si>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</si>
  <si>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</si>
  <si>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</si>
  <si>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</si>
  <si>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</si>
  <si>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</si>
  <si>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</si>
  <si>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</si>
  <si>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</si>
  <si>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</si>
  <si>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</si>
  <si>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</si>
  <si>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</si>
  <si>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</si>
  <si>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</si>
  <si>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</si>
  <si>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</si>
  <si>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</si>
  <si>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</si>
  <si>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</si>
  <si>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</si>
  <si>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</si>
  <si>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</si>
  <si>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</si>
  <si>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</si>
  <si>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</si>
  <si>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</si>
  <si>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</si>
  <si>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</si>
  <si>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</si>
  <si>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</si>
  <si>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</si>
  <si>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</si>
  <si>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</si>
  <si>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</si>
  <si>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</si>
  <si>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</si>
  <si>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</si>
  <si>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</si>
  <si>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</si>
  <si>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</si>
  <si>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</si>
  <si>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</si>
  <si>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</si>
  <si>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</si>
  <si>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</si>
  <si>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</si>
  <si>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</si>
  <si>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</si>
  <si>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</si>
  <si>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</si>
  <si>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</si>
  <si>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</si>
  <si>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</si>
  <si>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</si>
  <si>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</si>
  <si>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</si>
  <si>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</si>
  <si>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</si>
  <si>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</si>
  <si>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</si>
  <si>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</si>
  <si>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</si>
  <si>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</si>
  <si>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</si>
  <si>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</si>
  <si>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</si>
  <si>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</si>
  <si>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</si>
  <si>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</si>
  <si>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</si>
  <si>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</si>
  <si>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</si>
  <si>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</si>
  <si>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</si>
  <si>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</si>
  <si>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</si>
  <si>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</si>
  <si>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</si>
  <si>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</si>
  <si>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</si>
  <si>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</si>
  <si>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</si>
  <si>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</si>
  <si>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</si>
  <si>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</si>
  <si>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</si>
  <si>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</si>
  <si>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</si>
  <si>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</si>
  <si>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</si>
  <si>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</si>
  <si>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</si>
  <si>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</si>
  <si>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</si>
  <si>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</si>
  <si>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</si>
  <si>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</si>
  <si>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</si>
  <si>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</si>
  <si>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</si>
  <si>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</si>
  <si>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</si>
  <si>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</si>
  <si>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</si>
  <si>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</si>
  <si>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</si>
  <si>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</si>
  <si>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</si>
  <si>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</si>
  <si>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</si>
  <si>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</si>
  <si>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</si>
  <si>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</si>
  <si>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</si>
  <si>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</si>
  <si>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</si>
  <si>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</si>
  <si>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</si>
  <si>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</si>
  <si>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</si>
  <si>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</si>
  <si>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</si>
  <si>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</si>
  <si>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</si>
  <si>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</si>
  <si>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</si>
  <si>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</si>
  <si>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</si>
  <si>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</si>
  <si>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</si>
  <si>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</si>
  <si>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</si>
  <si>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</si>
  <si>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</si>
  <si>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</si>
  <si>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</si>
  <si>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</si>
  <si>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</si>
  <si>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</si>
  <si>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</si>
  <si>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</si>
  <si>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</si>
  <si>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</si>
  <si>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</si>
  <si>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</si>
  <si>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</si>
  <si>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</si>
  <si>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</si>
  <si>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</si>
  <si>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</si>
  <si>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</si>
  <si>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</si>
  <si>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</si>
  <si>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</si>
  <si>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</si>
  <si>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</si>
  <si>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</si>
  <si>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</si>
  <si>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</si>
  <si>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</si>
  <si>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</si>
  <si>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</si>
  <si>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</si>
  <si>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</si>
  <si>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</si>
  <si>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</si>
  <si>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</si>
  <si>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</si>
  <si>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</si>
  <si>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</si>
  <si>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</si>
  <si>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</si>
  <si>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</si>
  <si>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</si>
  <si>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</si>
  <si>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</si>
  <si>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</si>
  <si>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</si>
  <si>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</si>
  <si>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</si>
  <si>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</si>
  <si>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</si>
  <si>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</si>
  <si>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</si>
  <si>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</si>
  <si>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</si>
  <si>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</si>
  <si>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</si>
  <si>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</si>
  <si>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</si>
  <si>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</si>
  <si>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</si>
  <si>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</si>
  <si>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</si>
  <si>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</si>
  <si>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</si>
  <si>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</si>
  <si>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</si>
  <si>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</si>
  <si>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</si>
  <si>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</si>
  <si>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</si>
  <si>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</si>
  <si>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</si>
  <si>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</si>
  <si>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</si>
  <si>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</si>
  <si>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</si>
  <si>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</si>
  <si>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</si>
  <si>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</si>
  <si>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</si>
  <si>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</si>
  <si>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</si>
  <si>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</si>
  <si>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</si>
  <si>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</si>
  <si>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</si>
  <si>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</si>
  <si>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</si>
  <si>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</si>
  <si>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</si>
  <si>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</si>
  <si>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</si>
  <si>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</si>
  <si>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</si>
  <si>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</si>
  <si>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</si>
  <si>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</si>
  <si>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</si>
  <si>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</si>
  <si>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</si>
  <si>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</si>
  <si>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</si>
  <si>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</si>
  <si>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</si>
  <si>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</si>
  <si>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</si>
  <si>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</si>
  <si>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</si>
  <si>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</si>
  <si>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</si>
  <si>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</si>
  <si>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</si>
  <si>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</si>
  <si>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</si>
  <si>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</si>
  <si>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</si>
  <si>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</si>
  <si>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</si>
  <si>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</si>
  <si>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</si>
  <si>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</si>
  <si>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</si>
  <si>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</si>
  <si>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</si>
  <si>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</si>
  <si>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</si>
  <si>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</si>
  <si>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</si>
  <si>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</si>
  <si>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</si>
  <si>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</si>
  <si>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</si>
  <si>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</si>
  <si>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</si>
  <si>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</si>
  <si>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</si>
  <si>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</si>
  <si>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</si>
  <si>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</si>
  <si>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</si>
  <si>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</si>
  <si>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</si>
  <si>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</si>
  <si>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</si>
  <si>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</si>
  <si>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</si>
  <si>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</si>
  <si>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</si>
  <si>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</si>
  <si>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</si>
  <si>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</si>
  <si>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</si>
  <si>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</si>
  <si>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</si>
  <si>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</si>
  <si>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</si>
  <si>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</si>
  <si>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</si>
  <si>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</si>
  <si>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</si>
  <si>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</si>
  <si>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</si>
  <si>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</si>
  <si>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</si>
  <si>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</si>
  <si>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</si>
  <si>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</si>
  <si>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</si>
  <si>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</si>
  <si>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</si>
  <si>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</si>
  <si>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</si>
  <si>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</si>
  <si>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</si>
  <si>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</si>
  <si>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</si>
  <si>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</si>
  <si>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</si>
  <si>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</si>
  <si>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</si>
  <si>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</si>
  <si>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</si>
  <si>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</si>
  <si>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</si>
  <si>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</si>
  <si>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</si>
  <si>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</si>
  <si>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</si>
  <si>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</si>
  <si>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</si>
  <si>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</si>
  <si>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</si>
  <si>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</si>
  <si>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</si>
  <si>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</si>
  <si>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</si>
  <si>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</si>
  <si>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</si>
  <si>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</si>
  <si>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</si>
  <si>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</si>
  <si>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</si>
  <si>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</si>
  <si>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</si>
  <si>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</si>
  <si>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</si>
  <si>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</si>
  <si>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</si>
  <si>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</si>
  <si>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</si>
  <si>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</si>
  <si>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</si>
  <si>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</si>
  <si>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</si>
  <si>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</si>
  <si>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</si>
  <si>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</si>
  <si>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</si>
  <si>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</si>
  <si>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</si>
  <si>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</si>
  <si>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</si>
  <si>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</si>
  <si>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</si>
  <si>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</si>
  <si>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</si>
  <si>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</si>
  <si>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</si>
  <si>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</si>
  <si>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</si>
  <si>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</si>
  <si>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</si>
  <si>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</si>
  <si>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</si>
  <si>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</si>
  <si>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</si>
  <si>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</si>
  <si>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</si>
  <si>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</si>
  <si>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</si>
  <si>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</si>
  <si>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</si>
  <si>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</si>
  <si>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</si>
  <si>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</si>
  <si>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</si>
  <si>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</si>
  <si>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</si>
  <si>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</si>
  <si>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</si>
  <si>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</si>
  <si>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</si>
  <si>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</si>
  <si>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</si>
  <si>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</si>
  <si>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</si>
  <si>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</si>
  <si>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</si>
  <si>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</si>
  <si>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</si>
  <si>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</si>
  <si>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</si>
  <si>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</si>
  <si>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</si>
  <si>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</si>
  <si>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</si>
  <si>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</si>
  <si>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</si>
  <si>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</si>
  <si>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</si>
  <si>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</si>
  <si>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</si>
  <si>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</si>
  <si>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</si>
  <si>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</si>
  <si>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</si>
  <si>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</si>
  <si>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</si>
  <si>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</si>
  <si>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</si>
  <si>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</si>
  <si>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</si>
  <si>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</si>
  <si>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</si>
  <si>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</si>
  <si>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</si>
  <si>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</si>
  <si>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</si>
  <si>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</si>
  <si>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</si>
  <si>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</si>
  <si>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</si>
  <si>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</si>
  <si>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</si>
  <si>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</si>
  <si>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</si>
  <si>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</si>
  <si>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</si>
  <si>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</si>
  <si>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</si>
  <si>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</si>
  <si>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</si>
  <si>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</si>
  <si>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</si>
  <si>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</si>
  <si>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</si>
  <si>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</si>
  <si>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</si>
  <si>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</si>
  <si>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</si>
  <si>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</si>
  <si>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</si>
  <si>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</si>
  <si>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</si>
  <si>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</si>
  <si>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</si>
  <si>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</si>
  <si>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</si>
  <si>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</si>
  <si>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</si>
  <si>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</si>
  <si>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</si>
  <si>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</si>
  <si>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</si>
  <si>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</si>
  <si>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</si>
  <si>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</si>
  <si>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</si>
  <si>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</si>
  <si>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</si>
  <si>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</si>
  <si>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</si>
  <si>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</si>
  <si>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</si>
  <si>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</si>
  <si>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</si>
  <si>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</si>
  <si>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</si>
  <si>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</si>
  <si>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</si>
  <si>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</si>
  <si>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</si>
  <si>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</si>
  <si>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</si>
  <si>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</si>
  <si>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</si>
  <si>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</si>
  <si>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</si>
  <si>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</si>
  <si>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</si>
  <si>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</si>
  <si>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</si>
  <si>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</si>
  <si>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</si>
  <si>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</si>
  <si>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</si>
  <si>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</si>
  <si>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</si>
  <si>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</si>
  <si>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</si>
  <si>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</si>
  <si>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</si>
  <si>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</si>
  <si>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</si>
  <si>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</si>
  <si>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</si>
  <si>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</si>
  <si>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</si>
  <si>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</si>
  <si>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</si>
  <si>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</si>
  <si>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</si>
  <si>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</si>
  <si>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</si>
  <si>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</si>
  <si>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</si>
  <si>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</si>
  <si>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</si>
  <si>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</si>
  <si>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</si>
  <si>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</si>
  <si>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</si>
  <si>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</si>
  <si>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</si>
  <si>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</si>
  <si>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</si>
  <si>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</si>
  <si>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</si>
  <si>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</si>
  <si>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</si>
  <si>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</si>
  <si>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</si>
  <si>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</si>
  <si>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</si>
  <si>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</si>
  <si>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</si>
  <si>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</si>
  <si>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</si>
  <si>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</si>
  <si>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</si>
  <si>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</si>
  <si>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</si>
  <si>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</si>
  <si>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</si>
  <si>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</si>
  <si>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</si>
  <si>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</si>
  <si>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</si>
  <si>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</si>
  <si>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</si>
  <si>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</si>
  <si>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</si>
  <si>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</si>
  <si>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</si>
  <si>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</si>
  <si>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</si>
  <si>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</si>
  <si>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</si>
  <si>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</si>
  <si>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</si>
  <si>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</si>
  <si>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</si>
  <si>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</si>
  <si>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</si>
  <si>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</si>
  <si>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</si>
  <si>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</si>
  <si>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</si>
  <si>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</si>
  <si>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</si>
  <si>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</si>
  <si>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</si>
  <si>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</si>
  <si>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</si>
  <si>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</si>
  <si>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</si>
  <si>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</si>
  <si>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</si>
  <si>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</si>
  <si>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</si>
  <si>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</si>
  <si>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</si>
  <si>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</si>
  <si>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</si>
  <si>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</si>
  <si>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</si>
  <si>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</si>
  <si>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</si>
  <si>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</si>
  <si>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</si>
  <si>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</si>
  <si>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</si>
  <si>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</si>
  <si>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</si>
  <si>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</si>
  <si>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</si>
  <si>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</si>
  <si>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</si>
  <si>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</si>
  <si>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</si>
  <si>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</si>
  <si>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</si>
  <si>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</si>
  <si>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</si>
  <si>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</si>
  <si>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</si>
  <si>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</si>
  <si>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</si>
  <si>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</si>
  <si>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</si>
  <si>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</si>
  <si>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</si>
  <si>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</si>
  <si>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</si>
  <si>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</si>
  <si>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</si>
  <si>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</si>
  <si>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</si>
  <si>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</si>
  <si>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</si>
  <si>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</si>
  <si>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</si>
  <si>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</si>
  <si>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</si>
  <si>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</si>
  <si>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</si>
  <si>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</si>
  <si>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</si>
  <si>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</si>
  <si>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</si>
  <si>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</si>
  <si>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</si>
  <si>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</si>
  <si>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</si>
  <si>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</si>
  <si>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</si>
  <si>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</si>
  <si>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</si>
  <si>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</si>
  <si>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</si>
  <si>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</si>
  <si>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</si>
  <si>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</si>
  <si>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</si>
  <si>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</si>
  <si>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</si>
  <si>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</si>
  <si>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</si>
  <si>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</si>
  <si>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</si>
  <si>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</si>
  <si>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</si>
  <si>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</si>
  <si>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</si>
  <si>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</si>
  <si>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</si>
  <si>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</si>
  <si>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</si>
  <si>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</si>
  <si>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</si>
  <si>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</si>
  <si>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</si>
  <si>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</si>
  <si>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</si>
  <si>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</si>
  <si>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</si>
  <si>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</si>
  <si>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</si>
  <si>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</si>
  <si>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</si>
  <si>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</si>
  <si>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</si>
  <si>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</si>
  <si>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</si>
  <si>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</si>
  <si>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</si>
  <si>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</si>
  <si>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</si>
  <si>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</si>
  <si>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</si>
  <si>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</si>
  <si>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</si>
  <si>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</si>
  <si>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</si>
  <si>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</si>
  <si>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</si>
  <si>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</si>
  <si>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</si>
  <si>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</si>
  <si>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</si>
  <si>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</si>
  <si>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</si>
  <si>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</si>
  <si>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</si>
  <si>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</si>
  <si>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</si>
  <si>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</si>
  <si>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</si>
  <si>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</si>
  <si>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</si>
  <si>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</si>
  <si>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</si>
  <si>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</si>
  <si>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</si>
  <si>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</si>
  <si>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</si>
  <si>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</si>
  <si>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</si>
  <si>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</si>
  <si>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</si>
  <si>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</si>
  <si>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</si>
  <si>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</si>
  <si>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</si>
  <si>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</si>
  <si>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</si>
  <si>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</si>
  <si>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</si>
  <si>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</si>
  <si>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</si>
  <si>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</si>
  <si>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</si>
  <si>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</si>
  <si>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</si>
  <si>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</si>
  <si>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</si>
  <si>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</si>
  <si>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</si>
  <si>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</si>
  <si>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</si>
  <si>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</si>
  <si>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</si>
  <si>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</si>
  <si>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</si>
  <si>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</si>
  <si>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</si>
  <si>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</si>
  <si>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</si>
  <si>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</si>
  <si>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</si>
  <si>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</si>
  <si>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</si>
  <si>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</si>
  <si>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</si>
  <si>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</si>
  <si>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</si>
  <si>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</si>
  <si>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</si>
  <si>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</si>
  <si>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</si>
  <si>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</si>
  <si>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</si>
  <si>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</si>
  <si>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</si>
  <si>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</si>
  <si>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</si>
  <si>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</si>
  <si>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</si>
  <si>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</si>
  <si>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</si>
  <si>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</si>
  <si>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</si>
  <si>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</si>
  <si>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</si>
  <si>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</si>
  <si>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</si>
  <si>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</si>
  <si>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</si>
  <si>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</si>
  <si>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</si>
  <si>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</si>
  <si>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</si>
  <si>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</si>
  <si>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</si>
  <si>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</si>
  <si>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</si>
  <si>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</si>
  <si>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</si>
  <si>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</si>
  <si>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</si>
  <si>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</si>
  <si>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</si>
  <si>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</si>
  <si>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</si>
  <si>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</si>
  <si>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</si>
  <si>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</si>
  <si>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</si>
  <si>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</si>
  <si>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</si>
  <si>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</si>
  <si>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</si>
  <si>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</si>
  <si>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</si>
  <si>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</si>
  <si>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</si>
  <si>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</si>
  <si>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</si>
  <si>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</si>
  <si>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</si>
  <si>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</si>
  <si>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</si>
  <si>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</si>
  <si>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</si>
  <si>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</si>
  <si>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</si>
  <si>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</si>
  <si>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</si>
  <si>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</si>
  <si>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</si>
  <si>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</si>
  <si>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</si>
  <si>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</si>
  <si>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</si>
  <si>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</si>
  <si>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</si>
  <si>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</si>
  <si>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</si>
  <si>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</si>
  <si>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</si>
  <si>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</si>
  <si>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</si>
  <si>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</si>
  <si>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</si>
  <si>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</si>
  <si>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</si>
  <si>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</si>
  <si>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</si>
  <si>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</si>
  <si>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</si>
  <si>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</si>
  <si>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</si>
  <si>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</si>
  <si>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</si>
  <si>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</si>
  <si>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</si>
  <si>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</si>
  <si>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</si>
  <si>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</si>
  <si>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</si>
  <si>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</si>
  <si>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</si>
  <si>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</si>
  <si>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</si>
  <si>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</si>
  <si>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</si>
  <si>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</si>
  <si>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</si>
  <si>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</si>
  <si>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</si>
  <si>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</si>
  <si>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</si>
  <si>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</si>
  <si>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</si>
  <si>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</si>
  <si>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</si>
  <si>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</si>
  <si>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</si>
  <si>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</si>
  <si>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</si>
  <si>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</si>
  <si>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</si>
  <si>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</si>
  <si>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</si>
  <si>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</si>
  <si>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</si>
  <si>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</si>
  <si>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</si>
  <si>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</si>
  <si>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</si>
  <si>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</si>
  <si>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</si>
  <si>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</si>
  <si>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</si>
  <si>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</si>
  <si>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</si>
  <si>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</si>
  <si>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</si>
  <si>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</si>
  <si>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</si>
  <si>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</si>
  <si>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</si>
  <si>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</si>
  <si>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</si>
  <si>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</si>
  <si>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</si>
  <si>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</si>
  <si>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</si>
  <si>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</si>
  <si>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</si>
  <si>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</si>
  <si>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</si>
  <si>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</si>
  <si>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</si>
  <si>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</si>
  <si>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</si>
  <si>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</si>
  <si>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</si>
  <si>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</si>
  <si>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</si>
  <si>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</si>
  <si>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</si>
  <si>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</si>
  <si>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</si>
  <si>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</si>
  <si>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</si>
  <si>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</si>
  <si>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</si>
  <si>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</si>
  <si>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</si>
  <si>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</si>
  <si>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</si>
  <si>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</si>
  <si>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</si>
  <si>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</si>
  <si>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</si>
  <si>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</si>
  <si>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</si>
  <si>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</si>
  <si>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</si>
  <si>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</si>
  <si>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</si>
  <si>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</si>
  <si>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</si>
  <si>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</si>
  <si>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</si>
  <si>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</si>
  <si>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</si>
  <si>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</si>
  <si>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</si>
  <si>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</si>
  <si>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</si>
  <si>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</si>
  <si>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</si>
  <si>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</si>
  <si>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</si>
  <si>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</si>
  <si>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</si>
  <si>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</si>
  <si>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</si>
  <si>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</si>
  <si>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</si>
  <si>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</si>
  <si>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</si>
  <si>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</si>
  <si>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</si>
  <si>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</si>
  <si>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</si>
  <si>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</si>
  <si>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</si>
  <si>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</si>
  <si>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</si>
  <si>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</si>
  <si>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</si>
  <si>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</si>
  <si>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</si>
  <si>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</si>
  <si>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</si>
  <si>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</si>
  <si>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</si>
  <si>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</si>
  <si>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</si>
  <si>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</si>
  <si>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</si>
  <si>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</si>
  <si>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</si>
  <si>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</si>
  <si>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</si>
  <si>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</si>
  <si>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</si>
  <si>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</si>
  <si>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</si>
  <si>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</si>
  <si>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</si>
  <si>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</si>
  <si>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</si>
  <si>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</si>
  <si>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</si>
  <si>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</si>
  <si>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</si>
  <si>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</si>
  <si>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</si>
  <si>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</si>
  <si>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</si>
  <si>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</si>
  <si>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</si>
  <si>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</si>
  <si>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</si>
  <si>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</si>
  <si>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</si>
  <si>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</si>
  <si>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</si>
  <si>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</si>
  <si>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</si>
  <si>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</si>
  <si>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</si>
  <si>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</si>
  <si>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</si>
  <si>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</si>
  <si>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</si>
  <si>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</si>
  <si>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</si>
  <si>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</si>
  <si>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</si>
  <si>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</si>
  <si>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</si>
  <si>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</si>
  <si>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</si>
  <si>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</si>
  <si>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</si>
  <si>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</si>
  <si>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</si>
  <si>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</si>
  <si>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</si>
  <si>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</si>
  <si>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</si>
  <si>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</si>
  <si>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</si>
  <si>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</si>
  <si>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</si>
  <si>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</si>
  <si>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</si>
  <si>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</si>
  <si>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</si>
  <si>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</si>
  <si>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</si>
  <si>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</si>
  <si>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</si>
  <si>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</si>
  <si>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</si>
  <si>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</si>
  <si>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</si>
  <si>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</si>
  <si>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</si>
  <si>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</si>
  <si>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</si>
  <si>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</si>
  <si>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</si>
  <si>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</si>
  <si>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</si>
  <si>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</si>
  <si>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</si>
  <si>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</si>
  <si>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</si>
  <si>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</si>
  <si>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</si>
  <si>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</si>
  <si>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</si>
  <si>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</si>
  <si>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</si>
  <si>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</si>
  <si>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</si>
  <si>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</si>
  <si>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</si>
  <si>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</si>
  <si>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</si>
  <si>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</si>
  <si>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</si>
  <si>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</si>
  <si>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</si>
  <si>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</si>
  <si>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</si>
  <si>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</si>
  <si>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</si>
  <si>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</si>
  <si>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</si>
  <si>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</si>
  <si>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</si>
  <si>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</si>
  <si>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</si>
  <si>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</si>
  <si>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</si>
  <si>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</si>
  <si>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</si>
  <si>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</si>
  <si>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</si>
  <si>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</si>
  <si>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</si>
  <si>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</si>
  <si>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</si>
  <si>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</si>
  <si>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</si>
  <si>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</si>
  <si>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</si>
  <si>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</si>
  <si>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</si>
  <si>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</si>
  <si>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</si>
  <si>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</si>
  <si>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</si>
  <si>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</si>
  <si>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</si>
  <si>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</si>
  <si>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</si>
  <si>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</si>
  <si>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</si>
  <si>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</si>
  <si>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</si>
  <si>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</si>
  <si>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</si>
  <si>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</si>
  <si>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</si>
  <si>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</si>
  <si>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</si>
  <si>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</si>
  <si>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</si>
  <si>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</si>
  <si>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</si>
  <si>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</si>
  <si>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</si>
  <si>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</si>
  <si>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</si>
  <si>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</si>
  <si>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</si>
  <si>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</si>
  <si>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</si>
  <si>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</si>
  <si>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</si>
  <si>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</si>
  <si>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</si>
  <si>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</si>
  <si>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</si>
  <si>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</si>
  <si>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</si>
  <si>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</si>
  <si>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</si>
  <si>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</si>
  <si>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</si>
  <si>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</si>
  <si>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</si>
  <si>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</si>
  <si>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</si>
  <si>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</si>
  <si>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</si>
  <si>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</si>
  <si>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</si>
  <si>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</si>
  <si>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</si>
  <si>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</si>
  <si>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</si>
  <si>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</si>
  <si>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</si>
  <si>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</si>
  <si>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</si>
  <si>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</si>
  <si>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</si>
  <si>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</si>
  <si>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</si>
  <si>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</si>
  <si>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</si>
  <si>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</si>
  <si>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</si>
  <si>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</si>
  <si>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</si>
  <si>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</si>
  <si>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</si>
  <si>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</si>
  <si>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</si>
  <si>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</si>
  <si>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</si>
  <si>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</si>
  <si>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</si>
  <si>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</si>
  <si>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</si>
  <si>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</si>
  <si>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</si>
  <si>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</si>
  <si>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</si>
  <si>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</si>
  <si>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</si>
  <si>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</si>
  <si>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</si>
  <si>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</si>
  <si>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</si>
  <si>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</si>
  <si>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</si>
  <si>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</si>
  <si>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</si>
  <si>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</si>
  <si>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</si>
  <si>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</si>
  <si>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</si>
  <si>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</si>
  <si>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</si>
  <si>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</si>
  <si>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</si>
  <si>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</si>
  <si>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</si>
  <si>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</si>
  <si>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</si>
  <si>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</si>
  <si>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</si>
  <si>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</si>
  <si>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</si>
  <si>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</si>
  <si>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</si>
  <si>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</si>
  <si>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</si>
  <si>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</si>
  <si>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</si>
  <si>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</si>
  <si>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</si>
  <si>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</si>
  <si>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</si>
  <si>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</si>
  <si>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</si>
  <si>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</si>
  <si>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</si>
  <si>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</si>
  <si>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</si>
  <si>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</si>
  <si>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</si>
  <si>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</si>
  <si>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</si>
  <si>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</si>
  <si>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</si>
  <si>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</si>
  <si>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</si>
  <si>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</si>
  <si>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</si>
  <si>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</si>
  <si>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</si>
  <si>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</si>
  <si>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</si>
  <si>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</si>
  <si>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</si>
  <si>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</si>
  <si>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</si>
  <si>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</si>
  <si>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</si>
  <si>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</si>
  <si>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</si>
  <si>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</si>
  <si>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</si>
  <si>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</si>
  <si>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</si>
  <si>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</si>
  <si>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</si>
  <si>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</si>
  <si>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</si>
  <si>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</si>
  <si>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</si>
  <si>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</si>
  <si>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</si>
  <si>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</si>
  <si>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</si>
  <si>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</si>
  <si>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</si>
  <si>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</si>
  <si>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</si>
  <si>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</si>
  <si>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</si>
  <si>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</si>
  <si>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</si>
  <si>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</si>
  <si>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</si>
  <si>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</si>
  <si>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</si>
  <si>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</si>
  <si>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</si>
  <si>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</si>
  <si>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</si>
  <si>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</si>
  <si>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</si>
  <si>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</si>
  <si>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</si>
  <si>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</si>
  <si>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</si>
  <si>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</si>
  <si>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</si>
  <si>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</si>
  <si>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</si>
  <si>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</si>
  <si>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</si>
  <si>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</si>
  <si>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</si>
  <si>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</si>
  <si>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</si>
  <si>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</si>
  <si>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</si>
  <si>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</si>
  <si>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</si>
  <si>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</si>
  <si>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</si>
  <si>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</si>
  <si>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</si>
  <si>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</si>
  <si>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</si>
  <si>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</si>
  <si>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</si>
  <si>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</si>
  <si>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</si>
  <si>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</si>
  <si>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</si>
  <si>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</si>
  <si>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</si>
  <si>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</si>
  <si>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</si>
  <si>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</si>
  <si>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</si>
  <si>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</si>
  <si>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</si>
  <si>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</si>
  <si>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</si>
  <si>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</si>
  <si>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</si>
  <si>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</si>
  <si>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</si>
  <si>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</si>
  <si>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</si>
  <si>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</si>
  <si>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</si>
  <si>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</si>
  <si>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</si>
  <si>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</si>
  <si>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</si>
  <si>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</si>
  <si>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</si>
  <si>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</si>
  <si>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</si>
  <si>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</si>
  <si>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</si>
  <si>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</si>
  <si>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</si>
  <si>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</si>
  <si>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</si>
  <si>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</si>
  <si>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</si>
  <si>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</si>
  <si>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</si>
  <si>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</si>
  <si>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</si>
  <si>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</si>
  <si>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</si>
  <si>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</si>
  <si>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</si>
  <si>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</si>
  <si>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</si>
  <si>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</si>
  <si>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</si>
  <si>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</si>
  <si>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</si>
  <si>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</si>
  <si>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</si>
  <si>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</si>
  <si>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</si>
  <si>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</si>
  <si>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</si>
  <si>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</si>
  <si>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</si>
  <si>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</si>
  <si>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</si>
  <si>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</si>
  <si>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</si>
  <si>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</si>
  <si>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</si>
  <si>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</si>
  <si>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</si>
  <si>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</si>
  <si>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</si>
  <si>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</si>
  <si>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</si>
  <si>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</si>
  <si>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</si>
  <si>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</si>
  <si>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</si>
  <si>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</si>
  <si>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</si>
  <si>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</si>
  <si>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</si>
  <si>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</si>
  <si>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</si>
  <si>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</si>
  <si>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</si>
  <si>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</si>
  <si>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</si>
  <si>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</si>
  <si>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</si>
  <si>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</si>
  <si>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</si>
  <si>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</si>
  <si>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</si>
  <si>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</si>
  <si>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</si>
  <si>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</si>
  <si>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</si>
  <si>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</si>
  <si>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</si>
  <si>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</si>
  <si>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</si>
  <si>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</si>
  <si>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</si>
  <si>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</si>
  <si>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</si>
  <si>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</si>
  <si>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</si>
  <si>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</si>
  <si>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</si>
  <si>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</si>
  <si>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</si>
  <si>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</si>
  <si>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</si>
  <si>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</si>
  <si>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</si>
  <si>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</si>
  <si>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</si>
  <si>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</si>
  <si>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</si>
  <si>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</si>
  <si>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</si>
  <si>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</si>
  <si>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</si>
  <si>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</si>
  <si>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</si>
  <si>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</si>
  <si>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</si>
  <si>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</si>
  <si>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</si>
  <si>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</si>
  <si>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</si>
  <si>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</si>
  <si>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</si>
  <si>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</si>
  <si>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</si>
  <si>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</si>
  <si>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</si>
  <si>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</si>
  <si>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</si>
  <si>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</si>
  <si>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</si>
  <si>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</si>
  <si>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</si>
  <si>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</si>
  <si>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</si>
  <si>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</si>
  <si>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</si>
  <si>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</si>
  <si>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</si>
  <si>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</si>
  <si>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</si>
  <si>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</si>
  <si>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</si>
  <si>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</si>
  <si>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</si>
  <si>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</si>
  <si>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</si>
  <si>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</si>
  <si>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</si>
  <si>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</si>
  <si>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</si>
  <si>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</si>
  <si>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</si>
  <si>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</si>
  <si>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</si>
  <si>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</si>
  <si>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</si>
  <si>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</si>
  <si>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</si>
  <si>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</si>
  <si>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</si>
  <si>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</si>
  <si>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</si>
  <si>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</si>
  <si>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</si>
  <si>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</si>
  <si>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</si>
  <si>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</si>
  <si>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</si>
  <si>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</si>
  <si>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</si>
  <si>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</si>
  <si>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</si>
  <si>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</si>
  <si>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</si>
  <si>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</si>
  <si>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</si>
  <si>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</si>
  <si>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</si>
  <si>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</si>
  <si>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</si>
  <si>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</si>
  <si>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</si>
  <si>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</si>
  <si>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</si>
  <si>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</si>
  <si>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</si>
  <si>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</si>
  <si>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</si>
  <si>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</si>
  <si>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</si>
  <si>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</si>
  <si>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</si>
  <si>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</si>
  <si>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</si>
  <si>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</si>
  <si>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</si>
  <si>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</si>
  <si>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</si>
  <si>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</si>
  <si>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</si>
  <si>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</si>
  <si>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</si>
  <si>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</si>
  <si>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</si>
  <si>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</si>
  <si>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</si>
  <si>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</si>
  <si>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</si>
  <si>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</si>
  <si>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</si>
  <si>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</si>
  <si>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</si>
  <si>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</si>
  <si>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</si>
  <si>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</si>
  <si>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</si>
  <si>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</si>
  <si>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</si>
  <si>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</si>
  <si>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</si>
  <si>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</si>
  <si>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</si>
  <si>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</si>
  <si>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</si>
  <si>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</si>
  <si>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</si>
  <si>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</si>
  <si>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</si>
  <si>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</si>
  <si>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</si>
  <si>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</si>
  <si>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</si>
  <si>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</si>
  <si>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</si>
  <si>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</si>
  <si>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</si>
  <si>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</si>
  <si>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</si>
  <si>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</si>
  <si>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</si>
  <si>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</si>
  <si>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</si>
  <si>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</si>
  <si>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</si>
  <si>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</si>
  <si>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</si>
  <si>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</si>
  <si>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</si>
  <si>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</si>
  <si>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</si>
  <si>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</si>
  <si>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</si>
  <si>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</si>
  <si>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</si>
  <si>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</si>
  <si>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</si>
  <si>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</si>
  <si>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</si>
  <si>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</si>
  <si>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</si>
  <si>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</si>
  <si>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</si>
  <si>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</si>
  <si>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</si>
  <si>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</si>
  <si>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</si>
  <si>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</si>
  <si>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</si>
  <si>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</si>
  <si>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</si>
  <si>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</si>
  <si>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</si>
  <si>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</si>
  <si>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</si>
  <si>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</si>
  <si>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</si>
  <si>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</si>
  <si>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</si>
  <si>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</si>
  <si>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</si>
  <si>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</si>
  <si>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</si>
  <si>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</si>
  <si>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</si>
  <si>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</si>
  <si>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</si>
  <si>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</si>
  <si>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</si>
  <si>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</si>
  <si>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</si>
  <si>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</si>
  <si>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</si>
  <si>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</si>
  <si>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</si>
  <si>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</si>
  <si>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</si>
  <si>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</si>
  <si>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</si>
  <si>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</si>
  <si>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</si>
  <si>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</si>
  <si>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</si>
  <si>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</si>
  <si>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</si>
  <si>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</si>
  <si>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</si>
  <si>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</si>
  <si>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</si>
  <si>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</si>
  <si>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</si>
  <si>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</si>
  <si>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</si>
  <si>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</si>
  <si>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</si>
  <si>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</si>
  <si>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</si>
  <si>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</si>
  <si>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</si>
  <si>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</si>
  <si>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</si>
  <si>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</si>
  <si>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</si>
  <si>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</si>
  <si>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</si>
  <si>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</si>
  <si>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</si>
  <si>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</si>
  <si>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</si>
  <si>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</si>
  <si>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</si>
  <si>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</si>
  <si>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</si>
  <si>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</si>
  <si>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</si>
  <si>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</si>
  <si>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</si>
  <si>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</si>
  <si>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</si>
  <si>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</si>
  <si>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</si>
  <si>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</si>
  <si>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</si>
  <si>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</si>
  <si>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</si>
  <si>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</si>
  <si>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</si>
  <si>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</si>
  <si>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</si>
  <si>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</si>
  <si>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</si>
  <si>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</si>
  <si>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</si>
  <si>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</si>
  <si>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</si>
  <si>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</si>
  <si>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</si>
  <si>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</si>
  <si>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</si>
  <si>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</si>
  <si>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</si>
  <si>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</si>
  <si>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</si>
  <si>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</si>
  <si>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</si>
  <si>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</si>
  <si>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</si>
  <si>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</si>
  <si>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</si>
  <si>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</si>
  <si>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</si>
  <si>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</si>
  <si>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</si>
  <si>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</si>
  <si>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</si>
  <si>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</si>
  <si>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</si>
  <si>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</si>
  <si>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</si>
  <si>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</si>
  <si>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</si>
  <si>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</si>
  <si>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</si>
  <si>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</si>
  <si>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</si>
  <si>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</si>
  <si>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</si>
  <si>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</si>
  <si>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</si>
  <si>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</si>
  <si>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</si>
  <si>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</si>
  <si>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</si>
  <si>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</si>
  <si>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</si>
  <si>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</si>
  <si>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</si>
  <si>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</si>
  <si>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</si>
  <si>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</si>
  <si>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</si>
  <si>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</si>
  <si>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</si>
  <si>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</si>
  <si>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</si>
  <si>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</si>
  <si>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</si>
  <si>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</si>
  <si>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</si>
  <si>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</si>
  <si>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</si>
  <si>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</si>
  <si>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</si>
  <si>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</si>
  <si>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</si>
  <si>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</si>
  <si>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</si>
  <si>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</si>
  <si>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</si>
  <si>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</si>
  <si>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</si>
  <si>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</si>
  <si>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</si>
  <si>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</si>
  <si>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</si>
  <si>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</si>
  <si>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</si>
  <si>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</si>
  <si>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</si>
  <si>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</si>
  <si>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</si>
  <si>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</si>
  <si>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</si>
  <si>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</si>
  <si>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</si>
  <si>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</si>
  <si>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</si>
  <si>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</si>
  <si>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</si>
  <si>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</si>
  <si>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</si>
  <si>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</si>
  <si>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</si>
  <si>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</si>
  <si>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</si>
  <si>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</si>
  <si>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</si>
  <si>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</si>
  <si>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</si>
  <si>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</si>
  <si>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</si>
  <si>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</si>
  <si>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</si>
  <si>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</si>
  <si>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</si>
  <si>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</si>
  <si>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</si>
  <si>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</si>
  <si>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</si>
  <si>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</si>
  <si>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</si>
  <si>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</si>
  <si>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</si>
  <si>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</si>
  <si>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</si>
  <si>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</si>
  <si>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</si>
  <si>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</si>
  <si>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</si>
  <si>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</si>
  <si>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</si>
  <si>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</si>
  <si>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</si>
  <si>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</si>
  <si>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</si>
  <si>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</si>
  <si>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</si>
  <si>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</si>
  <si>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</si>
  <si>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</si>
  <si>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</si>
  <si>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</si>
  <si>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</si>
  <si>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</si>
  <si>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</si>
  <si>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</si>
  <si>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</si>
  <si>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</si>
  <si>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</si>
  <si>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</si>
  <si>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</si>
  <si>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</si>
  <si>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</si>
  <si>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</si>
  <si>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</si>
  <si>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</si>
  <si>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</si>
  <si>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</si>
  <si>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</si>
  <si>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</si>
  <si>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</si>
  <si>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</si>
  <si>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</si>
  <si>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</si>
  <si>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</si>
  <si>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</si>
  <si>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</si>
  <si>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</si>
  <si>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</si>
  <si>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</si>
  <si>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</si>
  <si>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</si>
  <si>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</si>
  <si>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</si>
  <si>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</si>
  <si>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</si>
  <si>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</si>
  <si>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</si>
  <si>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</si>
  <si>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</si>
  <si>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</si>
  <si>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</si>
  <si>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</si>
  <si>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</si>
  <si>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</si>
  <si>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</si>
  <si>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</si>
  <si>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</si>
  <si>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</si>
  <si>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</si>
  <si>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</si>
  <si>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</si>
  <si>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</si>
  <si>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</si>
  <si>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</si>
  <si>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</si>
  <si>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</si>
  <si>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</si>
  <si>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</si>
  <si>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</si>
  <si>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</si>
  <si>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</si>
  <si>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</si>
  <si>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</si>
  <si>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</si>
  <si>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</si>
  <si>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</si>
  <si>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</si>
  <si>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</si>
  <si>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</si>
  <si>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</si>
  <si>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</si>
  <si>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</si>
  <si>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</si>
  <si>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</si>
  <si>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</si>
  <si>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</si>
  <si>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</si>
  <si>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</si>
  <si>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</si>
  <si>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</si>
  <si>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</si>
  <si>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</si>
  <si>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</si>
  <si>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</si>
  <si>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</si>
  <si>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</si>
  <si>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</si>
  <si>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</si>
  <si>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</si>
  <si>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</si>
  <si>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</si>
  <si>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</si>
  <si>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</si>
  <si>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</si>
  <si>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</si>
  <si>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</si>
  <si>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</si>
  <si>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</si>
  <si>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</si>
  <si>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</si>
  <si>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</si>
  <si>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</si>
  <si>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</si>
  <si>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</si>
  <si>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</si>
  <si>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</si>
  <si>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</si>
  <si>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</si>
  <si>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</si>
  <si>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</si>
  <si>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</si>
  <si>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</si>
  <si>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</si>
  <si>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</si>
  <si>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</si>
  <si>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</si>
  <si>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</si>
  <si>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</si>
  <si>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</si>
  <si>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</si>
  <si>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</si>
  <si>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</si>
  <si>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</si>
  <si>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</si>
  <si>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</si>
  <si>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</si>
  <si>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</si>
  <si>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</si>
  <si>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</si>
  <si>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</si>
  <si>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</si>
  <si>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</si>
  <si>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</si>
  <si>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</si>
  <si>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</si>
  <si>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</si>
  <si>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</si>
  <si>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</si>
  <si>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</si>
  <si>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</si>
  <si>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</si>
  <si>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</si>
  <si>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</si>
  <si>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</si>
  <si>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</si>
  <si>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</si>
  <si>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</si>
  <si>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</si>
  <si>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</si>
  <si>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</si>
  <si>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</si>
  <si>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</si>
  <si>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</si>
  <si>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</si>
  <si>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</si>
  <si>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</si>
  <si>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</si>
  <si>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</si>
  <si>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</si>
  <si>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</si>
  <si>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</si>
  <si>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</si>
  <si>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</si>
  <si>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</si>
  <si>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</si>
  <si>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</si>
  <si>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</si>
  <si>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</si>
  <si>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</si>
  <si>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</si>
  <si>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</si>
  <si>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</si>
  <si>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</si>
  <si>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</si>
  <si>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</si>
  <si>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</si>
  <si>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</si>
  <si>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</si>
  <si>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</si>
  <si>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</si>
  <si>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</si>
  <si>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</si>
  <si>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</si>
  <si>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</si>
  <si>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</si>
  <si>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</si>
  <si>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</si>
  <si>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</si>
  <si>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</si>
  <si>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</si>
  <si>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</si>
  <si>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</si>
  <si>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</si>
  <si>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</si>
  <si>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</si>
  <si>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</si>
  <si>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</si>
  <si>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</si>
  <si>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</si>
  <si>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</si>
  <si>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</si>
  <si>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</si>
  <si>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</si>
  <si>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</si>
  <si>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</si>
  <si>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</si>
  <si>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</si>
  <si>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</si>
  <si>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</si>
  <si>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</si>
  <si>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</si>
  <si>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</si>
  <si>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</si>
  <si>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</si>
  <si>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</si>
  <si>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</si>
  <si>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</si>
  <si>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</si>
  <si>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</si>
  <si>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</si>
  <si>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</si>
  <si>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</si>
  <si>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</si>
  <si>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</si>
  <si>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</si>
  <si>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</si>
  <si>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</si>
  <si>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</si>
  <si>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</si>
  <si>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</si>
  <si>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</si>
  <si>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</si>
  <si>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</si>
  <si>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</si>
  <si>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</si>
  <si>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</si>
  <si>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</si>
  <si>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</si>
  <si>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</si>
  <si>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</si>
  <si>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</si>
  <si>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</si>
  <si>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</si>
  <si>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</si>
  <si>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</si>
  <si>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</si>
  <si>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</si>
  <si>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</si>
  <si>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</si>
  <si>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</si>
  <si>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</si>
  <si>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</si>
  <si>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</si>
  <si>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</si>
  <si>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</si>
  <si>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</si>
  <si>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</si>
  <si>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</si>
  <si>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</si>
  <si>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</si>
  <si>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</si>
  <si>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</si>
  <si>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</si>
  <si>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</si>
  <si>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</si>
  <si>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</si>
  <si>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</si>
  <si>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</si>
  <si>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</si>
  <si>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</si>
  <si>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</si>
  <si>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</si>
  <si>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</si>
  <si>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</si>
  <si>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</si>
  <si>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</si>
  <si>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</si>
  <si>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</si>
  <si>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</si>
  <si>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</si>
  <si>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</si>
  <si>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</si>
  <si>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</si>
  <si>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</si>
  <si>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</si>
  <si>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</si>
  <si>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</si>
  <si>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</si>
  <si>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</si>
  <si>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</si>
  <si>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</si>
  <si>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</si>
  <si>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</si>
  <si>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</si>
  <si>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</si>
  <si>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</si>
  <si>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</si>
  <si>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</si>
  <si>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</si>
  <si>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</si>
  <si>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</si>
  <si>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</si>
  <si>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</si>
  <si>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</si>
  <si>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</si>
  <si>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</si>
  <si>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</si>
  <si>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</si>
  <si>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</si>
  <si>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</si>
  <si>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</si>
  <si>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</si>
  <si>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</si>
  <si>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</si>
  <si>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</si>
  <si>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</si>
  <si>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</si>
  <si>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</si>
  <si>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</si>
  <si>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</si>
  <si>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</si>
  <si>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</si>
  <si>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</si>
  <si>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</si>
  <si>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</si>
  <si>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</si>
  <si>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</si>
  <si>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</si>
  <si>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</si>
  <si>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</si>
  <si>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</si>
  <si>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</si>
  <si>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</si>
  <si>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</si>
  <si>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</si>
  <si>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</si>
  <si>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</si>
  <si>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</si>
  <si>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</si>
  <si>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</si>
  <si>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</si>
  <si>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</si>
  <si>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</si>
  <si>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</si>
  <si>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</si>
  <si>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</si>
  <si>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</si>
  <si>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</si>
  <si>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</si>
  <si>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</si>
  <si>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</si>
  <si>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</si>
  <si>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</si>
  <si>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</si>
  <si>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</si>
  <si>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</si>
  <si>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</si>
  <si>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</si>
  <si>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</si>
  <si>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</si>
  <si>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</si>
  <si>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</si>
  <si>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</si>
  <si>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</si>
  <si>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</si>
  <si>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</si>
  <si>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</si>
  <si>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</si>
  <si>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</si>
  <si>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</si>
  <si>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</si>
  <si>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</si>
  <si>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</si>
  <si>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</si>
  <si>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</si>
  <si>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</si>
  <si>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</si>
  <si>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</si>
  <si>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</si>
  <si>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</si>
  <si>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</si>
  <si>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</si>
  <si>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</si>
  <si>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</si>
  <si>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</si>
  <si>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</si>
  <si>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</si>
  <si>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</si>
  <si>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</si>
  <si>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</si>
  <si>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</si>
  <si>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</si>
  <si>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</si>
  <si>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</si>
  <si>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</si>
  <si>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</si>
  <si>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</si>
  <si>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</si>
  <si>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</si>
  <si>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</si>
  <si>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</si>
  <si>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</si>
  <si>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</si>
  <si>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</si>
  <si>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</si>
  <si>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</si>
  <si>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</si>
  <si>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</si>
  <si>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</si>
  <si>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</si>
  <si>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</si>
  <si>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</si>
  <si>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</si>
  <si>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</si>
  <si>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</si>
  <si>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</si>
  <si>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</si>
  <si>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</si>
  <si>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</si>
  <si>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</si>
  <si>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</si>
  <si>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</si>
  <si>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</si>
  <si>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</si>
  <si>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</si>
  <si>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</si>
  <si>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</si>
  <si>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</si>
  <si>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</si>
  <si>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</si>
  <si>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</si>
  <si>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</si>
  <si>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</si>
  <si>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</si>
  <si>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</si>
  <si>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</si>
  <si>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</si>
  <si>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</si>
  <si>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</si>
  <si>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</si>
  <si>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</si>
  <si>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</si>
  <si>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</si>
  <si>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</si>
  <si>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</si>
  <si>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</si>
  <si>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</si>
  <si>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</si>
  <si>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</si>
  <si>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</si>
  <si>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</si>
  <si>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</si>
  <si>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</si>
  <si>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</si>
  <si>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</si>
  <si>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</si>
  <si>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</si>
  <si>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</si>
  <si>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</si>
  <si>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</si>
  <si>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</si>
  <si>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</si>
  <si>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</si>
  <si>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</si>
  <si>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</si>
  <si>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</si>
  <si>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</si>
  <si>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</si>
  <si>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</si>
  <si>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</si>
  <si>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</si>
  <si>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</si>
  <si>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</si>
  <si>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</si>
  <si>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</si>
  <si>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</si>
  <si>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</si>
  <si>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</si>
  <si>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</si>
  <si>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</si>
  <si>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</si>
  <si>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</si>
  <si>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</si>
  <si>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</si>
  <si>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</si>
  <si>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</si>
  <si>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</si>
  <si>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</si>
  <si>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</si>
  <si>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</si>
  <si>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</si>
  <si>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</si>
  <si>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</si>
  <si>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</si>
  <si>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</si>
  <si>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</si>
  <si>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</si>
  <si>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</si>
  <si>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</si>
  <si>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</si>
  <si>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</si>
  <si>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</si>
  <si>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</si>
  <si>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</si>
  <si>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</si>
  <si>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</si>
  <si>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</si>
  <si>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</si>
  <si>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</si>
  <si>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</si>
  <si>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</si>
  <si>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</si>
  <si>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</si>
  <si>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</si>
  <si>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</si>
  <si>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</si>
  <si>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</si>
  <si>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</si>
  <si>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</si>
  <si>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</si>
  <si>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</si>
  <si>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</si>
  <si>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</si>
  <si>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</si>
  <si>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</si>
  <si>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</si>
  <si>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</si>
  <si>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</si>
  <si>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</si>
  <si>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</si>
  <si>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</si>
  <si>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</si>
  <si>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</si>
  <si>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</si>
  <si>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</si>
  <si>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</si>
  <si>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</si>
  <si>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</si>
  <si>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</si>
  <si>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</si>
  <si>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</si>
  <si>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</si>
  <si>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</si>
  <si>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</si>
  <si>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</si>
  <si>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</si>
  <si>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</si>
  <si>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</si>
  <si>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</si>
  <si>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</si>
  <si>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</si>
  <si>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</si>
  <si>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</si>
  <si>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</si>
  <si>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</si>
  <si>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</si>
  <si>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</si>
  <si>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</si>
  <si>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</si>
  <si>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</si>
  <si>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</si>
  <si>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</si>
  <si>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</si>
  <si>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</si>
  <si>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</si>
  <si>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</si>
  <si>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</si>
  <si>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</si>
  <si>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</si>
  <si>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</si>
  <si>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</si>
  <si>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</si>
  <si>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</si>
  <si>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</si>
  <si>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</si>
  <si>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</si>
  <si>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</si>
  <si>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</si>
  <si>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</si>
  <si>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</si>
  <si>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</si>
  <si>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</si>
  <si>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</si>
  <si>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</si>
  <si>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</si>
  <si>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</si>
  <si>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</si>
  <si>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</si>
  <si>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</si>
  <si>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</si>
  <si>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</si>
  <si>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</si>
  <si>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</si>
  <si>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</si>
  <si>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</si>
  <si>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</si>
  <si>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</si>
  <si>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</si>
  <si>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</si>
  <si>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</si>
  <si>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</si>
  <si>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</si>
  <si>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</si>
  <si>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</si>
  <si>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</si>
  <si>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</si>
  <si>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</si>
  <si>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</si>
  <si>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</si>
  <si>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</si>
  <si>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</si>
  <si>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</si>
  <si>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</si>
  <si>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</si>
  <si>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</si>
  <si>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</si>
  <si>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</si>
  <si>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</si>
  <si>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</si>
  <si>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</si>
  <si>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</si>
  <si>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</si>
  <si>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</si>
  <si>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</si>
  <si>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</si>
  <si>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</si>
  <si>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</si>
  <si>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</si>
  <si>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</si>
  <si>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</si>
  <si>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</si>
  <si>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</si>
  <si>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</si>
  <si>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</si>
  <si>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</si>
  <si>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</si>
  <si>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</si>
  <si>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</si>
  <si>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</si>
  <si>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</si>
  <si>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</si>
  <si>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</si>
  <si>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</si>
  <si>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</si>
  <si>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</si>
  <si>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</si>
  <si>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</si>
  <si>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</si>
  <si>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</si>
  <si>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</si>
  <si>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</si>
  <si>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</si>
  <si>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</si>
  <si>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</si>
  <si>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</si>
  <si>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</si>
  <si>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</si>
  <si>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</si>
  <si>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</si>
  <si>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</si>
  <si>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</si>
  <si>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</si>
  <si>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</si>
  <si>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</si>
  <si>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</si>
  <si>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</si>
  <si>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</si>
  <si>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</si>
  <si>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</si>
  <si>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</si>
  <si>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</si>
  <si>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</si>
  <si>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</si>
  <si>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</si>
  <si>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</si>
  <si>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</si>
  <si>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</si>
  <si>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</si>
  <si>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</si>
  <si>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</si>
  <si>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</si>
  <si>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</si>
  <si>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</si>
  <si>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</si>
  <si>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</si>
  <si>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</si>
  <si>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</si>
  <si>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</si>
  <si>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</si>
  <si>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</si>
  <si>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</si>
  <si>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</si>
  <si>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</si>
  <si>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</si>
  <si>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</si>
  <si>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</si>
  <si>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</si>
  <si>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</si>
  <si>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</si>
  <si>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</si>
  <si>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</si>
  <si>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</si>
  <si>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</si>
  <si>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</si>
  <si>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</si>
  <si>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</si>
  <si>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</si>
  <si>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</si>
  <si>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</si>
  <si>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</si>
  <si>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</si>
  <si>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</si>
  <si>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</si>
  <si>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</si>
  <si>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</si>
  <si>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</si>
  <si>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</si>
  <si>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</si>
  <si>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</si>
  <si>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</si>
  <si>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</si>
  <si>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</si>
  <si>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</si>
  <si>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</si>
  <si>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</si>
  <si>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</si>
  <si>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</si>
  <si>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</si>
  <si>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</si>
  <si>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</si>
  <si>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</si>
  <si>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</si>
  <si>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</si>
  <si>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</si>
  <si>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</si>
  <si>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</si>
  <si>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</si>
  <si>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</si>
  <si>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</si>
  <si>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</si>
  <si>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</si>
  <si>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</si>
  <si>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</si>
  <si>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</si>
  <si>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</si>
  <si>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</si>
  <si>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</si>
  <si>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</si>
  <si>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</si>
  <si>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</si>
  <si>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</si>
  <si>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</si>
  <si>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</si>
  <si>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</si>
  <si>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</si>
  <si>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</si>
  <si>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</si>
  <si>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</si>
  <si>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</si>
  <si>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</si>
  <si>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</si>
  <si>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</si>
  <si>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</si>
  <si>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</si>
  <si>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</si>
  <si>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</si>
  <si>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</si>
  <si>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</si>
  <si>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</si>
  <si>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</si>
  <si>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</si>
  <si>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</si>
  <si>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</si>
  <si>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</si>
  <si>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</si>
  <si>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</si>
  <si>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</si>
  <si>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</si>
  <si>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</si>
  <si>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</si>
  <si>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</si>
  <si>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</si>
  <si>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</si>
  <si>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</si>
  <si>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</si>
  <si>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</si>
  <si>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</si>
  <si>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</si>
  <si>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</si>
  <si>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</si>
  <si>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</si>
  <si>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</si>
  <si>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</si>
  <si>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</si>
  <si>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</si>
  <si>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</si>
  <si>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</si>
  <si>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</si>
  <si>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</si>
  <si>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</si>
  <si>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</si>
  <si>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</si>
  <si>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</si>
  <si>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</si>
  <si>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</si>
  <si>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</si>
  <si>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</si>
  <si>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</si>
  <si>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</si>
  <si>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</si>
  <si>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</si>
  <si>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</si>
  <si>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</si>
  <si>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</si>
  <si>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</si>
  <si>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</si>
  <si>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</si>
  <si>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</si>
  <si>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</si>
  <si>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</si>
  <si>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</si>
  <si>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</si>
  <si>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</si>
  <si>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</si>
  <si>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</si>
  <si>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</si>
  <si>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</si>
  <si>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</si>
  <si>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</si>
  <si>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</si>
  <si>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</si>
  <si>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</si>
  <si>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</si>
  <si>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</si>
  <si>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</si>
  <si>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</si>
  <si>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</si>
  <si>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</si>
  <si>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</si>
  <si>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</si>
  <si>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</si>
  <si>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</si>
  <si>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</si>
  <si>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</si>
  <si>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</si>
  <si>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</si>
  <si>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</si>
  <si>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</si>
  <si>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</si>
  <si>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</si>
  <si>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</si>
  <si>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</si>
  <si>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</si>
  <si>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</si>
  <si>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</si>
  <si>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</si>
  <si>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</si>
  <si>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</si>
  <si>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</si>
  <si>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</si>
  <si>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</si>
  <si>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</si>
  <si>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</si>
  <si>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</si>
  <si>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</si>
  <si>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</si>
  <si>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</si>
  <si>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</si>
  <si>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</si>
  <si>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</si>
  <si>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</si>
  <si>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</si>
  <si>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</si>
  <si>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</si>
  <si>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</si>
  <si>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</si>
  <si>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</si>
  <si>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</si>
  <si>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</si>
  <si>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</si>
  <si>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</si>
  <si>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</si>
  <si>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</si>
  <si>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</si>
  <si>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</si>
  <si>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</si>
  <si>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</si>
  <si>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</si>
  <si>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</si>
  <si>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</si>
  <si>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</si>
  <si>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</si>
  <si>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</si>
  <si>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</si>
  <si>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</si>
  <si>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</si>
  <si>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</si>
  <si>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</si>
  <si>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</si>
  <si>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</si>
  <si>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</si>
  <si>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</si>
  <si>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</si>
  <si>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</si>
  <si>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</si>
  <si>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</si>
  <si>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</si>
  <si>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</si>
  <si>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</si>
  <si>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</si>
  <si>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</si>
  <si>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</si>
  <si>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</si>
  <si>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</si>
  <si>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</si>
  <si>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</si>
  <si>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</si>
  <si>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</si>
  <si>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</si>
  <si>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</si>
  <si>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</si>
  <si>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</si>
  <si>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</si>
  <si>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</si>
  <si>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</si>
  <si>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</si>
  <si>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</si>
  <si>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</si>
  <si>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</si>
  <si>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</si>
  <si>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</si>
  <si>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</si>
  <si>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</si>
  <si>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</si>
  <si>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</si>
  <si>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</si>
  <si>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</si>
  <si>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</si>
  <si>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</si>
  <si>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</si>
  <si>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</si>
  <si>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</si>
  <si>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</si>
  <si>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</si>
  <si>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</si>
  <si>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</si>
  <si>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</si>
  <si>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</si>
  <si>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</si>
  <si>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</si>
  <si>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</si>
  <si>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</si>
  <si>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</si>
  <si>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</si>
  <si>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</si>
  <si>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</si>
  <si>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</si>
  <si>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</si>
  <si>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</si>
  <si>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</si>
  <si>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</si>
  <si>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</si>
  <si>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</si>
  <si>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</si>
  <si>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</si>
  <si>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</si>
  <si>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</si>
  <si>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</si>
  <si>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</si>
  <si>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</si>
  <si>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</si>
  <si>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</si>
  <si>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</si>
  <si>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</si>
  <si>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</si>
  <si>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</si>
  <si>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</si>
  <si>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</si>
  <si>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</si>
  <si>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</si>
  <si>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</si>
  <si>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</si>
  <si>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</si>
  <si>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</si>
  <si>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</si>
  <si>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</si>
  <si>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</si>
  <si>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</si>
  <si>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</si>
  <si>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</si>
  <si>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</si>
  <si>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</si>
  <si>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</si>
  <si>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</si>
  <si>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</si>
  <si>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</si>
  <si>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</si>
  <si>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</si>
  <si>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</si>
  <si>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</si>
  <si>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</si>
  <si>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</si>
  <si>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</si>
  <si>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</si>
  <si>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</si>
  <si>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</si>
  <si>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</si>
  <si>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</si>
  <si>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</si>
  <si>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</si>
  <si>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</si>
  <si>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</si>
  <si>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</si>
  <si>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</si>
  <si>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</si>
  <si>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</si>
  <si>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</si>
  <si>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</si>
  <si>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</si>
  <si>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</si>
  <si>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</si>
  <si>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</si>
  <si>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</si>
  <si>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</si>
  <si>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</si>
  <si>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</si>
  <si>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</si>
  <si>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</si>
  <si>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</si>
  <si>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</si>
  <si>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</si>
  <si>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</si>
  <si>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</si>
  <si>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</si>
  <si>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</si>
  <si>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</si>
  <si>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</si>
  <si>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</si>
  <si>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</si>
  <si>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</si>
  <si>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</si>
  <si>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</si>
  <si>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</si>
  <si>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</si>
  <si>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</si>
  <si>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</si>
  <si>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</si>
  <si>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</si>
  <si>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</si>
  <si>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</si>
  <si>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</si>
  <si>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</si>
  <si>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</si>
  <si>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</si>
  <si>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</si>
  <si>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</si>
  <si>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</si>
  <si>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</si>
  <si>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</si>
  <si>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</si>
  <si>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</si>
  <si>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</si>
  <si>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</si>
  <si>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</si>
  <si>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</si>
  <si>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</si>
  <si>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</si>
  <si>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</si>
  <si>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</si>
  <si>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</si>
  <si>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</si>
  <si>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</si>
  <si>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</si>
  <si>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</si>
  <si>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</si>
  <si>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</si>
  <si>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</si>
  <si>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</si>
  <si>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</si>
  <si>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</si>
  <si>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</si>
  <si>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</si>
  <si>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</si>
  <si>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</si>
  <si>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</si>
  <si>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</si>
  <si>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</si>
  <si>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</si>
  <si>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</si>
  <si>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</si>
  <si>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</si>
  <si>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</si>
  <si>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</si>
  <si>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</si>
  <si>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</si>
  <si>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</si>
  <si>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</si>
  <si>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</si>
  <si>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</si>
  <si>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</si>
  <si>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</si>
  <si>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</si>
  <si>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</si>
  <si>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</si>
  <si>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</si>
  <si>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</si>
  <si>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</si>
  <si>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</si>
  <si>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</si>
  <si>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</si>
  <si>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</si>
  <si>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</si>
  <si>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</si>
  <si>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</si>
  <si>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</si>
  <si>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</si>
  <si>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</si>
  <si>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</si>
  <si>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</si>
  <si>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</si>
  <si>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</si>
  <si>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</si>
  <si>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</si>
  <si>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</si>
  <si>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</si>
  <si>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</si>
  <si>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</si>
  <si>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</si>
  <si>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</si>
  <si>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</si>
  <si>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</si>
  <si>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</si>
  <si>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</si>
  <si>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</si>
  <si>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</si>
  <si>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</si>
  <si>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</si>
  <si>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</si>
  <si>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</si>
  <si>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</si>
  <si>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</si>
  <si>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</si>
  <si>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</si>
  <si>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</si>
  <si>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</si>
  <si>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</si>
  <si>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</si>
  <si>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</si>
  <si>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</si>
  <si>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</si>
  <si>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</si>
  <si>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</si>
  <si>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</si>
  <si>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</si>
  <si>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</si>
  <si>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</si>
  <si>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</si>
  <si>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</si>
  <si>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</si>
  <si>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</si>
  <si>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</si>
  <si>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</si>
  <si>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</si>
  <si>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</si>
  <si>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</si>
  <si>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</si>
  <si>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</si>
  <si>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</si>
  <si>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</si>
  <si>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</si>
  <si>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</si>
  <si>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</si>
  <si>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</si>
  <si>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</si>
  <si>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</si>
  <si>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</si>
  <si>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</si>
  <si>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</si>
  <si>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</si>
  <si>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</si>
  <si>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</si>
  <si>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</si>
  <si>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</si>
  <si>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</si>
  <si>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</si>
  <si>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</si>
  <si>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</si>
  <si>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</si>
  <si>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</si>
  <si>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</si>
  <si>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</si>
  <si>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</si>
  <si>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</si>
  <si>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</si>
  <si>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</si>
  <si>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</si>
  <si>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</si>
  <si>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</si>
  <si>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</si>
  <si>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</si>
  <si>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</si>
  <si>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</si>
  <si>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</si>
  <si>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</si>
  <si>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</si>
  <si>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</si>
  <si>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</si>
  <si>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</si>
  <si>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</si>
  <si>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</si>
  <si>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</si>
  <si>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</si>
  <si>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</si>
  <si>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</si>
  <si>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</si>
  <si>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</si>
  <si>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</si>
  <si>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</si>
  <si>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</si>
  <si>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</si>
  <si>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</si>
  <si>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</si>
  <si>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</si>
  <si>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</si>
  <si>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</si>
  <si>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</si>
  <si>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</si>
  <si>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</si>
  <si>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</si>
  <si>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</si>
  <si>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</si>
  <si>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</si>
  <si>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</si>
  <si>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</si>
  <si>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</si>
  <si>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</si>
  <si>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</si>
  <si>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</si>
  <si>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</si>
  <si>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</si>
  <si>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</si>
  <si>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</si>
  <si>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</si>
  <si>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</si>
  <si>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</si>
  <si>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</si>
  <si>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</si>
  <si>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</si>
  <si>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</si>
  <si>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</si>
  <si>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</si>
  <si>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</si>
  <si>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</si>
  <si>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</si>
  <si>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</si>
  <si>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</si>
  <si>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</si>
  <si>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</si>
  <si>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</si>
  <si>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</si>
  <si>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</si>
  <si>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</si>
  <si>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</si>
  <si>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</si>
  <si>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</si>
  <si>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</si>
  <si>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</si>
  <si>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</si>
  <si>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</si>
  <si>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</si>
  <si>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</si>
  <si>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</si>
  <si>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</si>
  <si>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</si>
  <si>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</si>
  <si>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</si>
  <si>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</si>
  <si>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</si>
  <si>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</si>
  <si>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</si>
  <si>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</si>
  <si>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</si>
  <si>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</si>
  <si>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</si>
  <si>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</si>
  <si>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</si>
  <si>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</si>
  <si>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</si>
  <si>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</si>
  <si>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</si>
  <si>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</si>
  <si>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</si>
  <si>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</si>
  <si>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</si>
  <si>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</si>
  <si>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</si>
  <si>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</si>
  <si>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</si>
  <si>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</si>
  <si>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</si>
  <si>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</si>
  <si>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</si>
  <si>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</si>
  <si>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</si>
  <si>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</si>
  <si>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</si>
  <si>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</si>
  <si>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</si>
  <si>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</si>
  <si>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</si>
  <si>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</si>
  <si>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</si>
  <si>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</si>
  <si>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</si>
  <si>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</si>
  <si>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</si>
  <si>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</si>
  <si>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</si>
  <si>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</si>
  <si>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</si>
  <si>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</si>
  <si>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</si>
  <si>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</si>
  <si>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</si>
  <si>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</si>
  <si>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</si>
  <si>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</si>
  <si>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</si>
  <si>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</si>
  <si>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</si>
  <si>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</si>
  <si>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</si>
  <si>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</si>
  <si>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</si>
  <si>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</si>
  <si>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</si>
  <si>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</si>
  <si>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</si>
  <si>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</si>
  <si>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</si>
  <si>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</si>
  <si>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</si>
  <si>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</si>
  <si>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</si>
  <si>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</si>
  <si>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</si>
  <si>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</si>
  <si>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</si>
  <si>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</si>
  <si>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</si>
  <si>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</si>
  <si>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</si>
  <si>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</si>
  <si>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</si>
  <si>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</si>
  <si>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</si>
  <si>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</si>
  <si>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</si>
  <si>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</si>
  <si>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</si>
  <si>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</si>
  <si>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</si>
  <si>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</si>
  <si>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</si>
  <si>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</si>
  <si>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</si>
  <si>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</si>
  <si>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</si>
  <si>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</si>
  <si>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</si>
  <si>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</si>
  <si>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</si>
  <si>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</si>
  <si>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</si>
  <si>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</si>
  <si>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</si>
  <si>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</si>
  <si>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</si>
  <si>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</si>
  <si>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</si>
  <si>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</si>
  <si>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</si>
  <si>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</si>
  <si>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</si>
  <si>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</si>
  <si>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</si>
  <si>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</si>
  <si>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</si>
  <si>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</si>
  <si>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</si>
  <si>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</si>
  <si>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</si>
  <si>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</si>
  <si>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</si>
  <si>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</si>
  <si>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</si>
  <si>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</si>
  <si>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</si>
  <si>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</si>
  <si>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</si>
  <si>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</si>
  <si>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</si>
  <si>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</si>
  <si>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</si>
  <si>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</si>
  <si>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</si>
  <si>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</si>
  <si>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</si>
  <si>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</si>
  <si>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</si>
  <si>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</si>
  <si>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</si>
  <si>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</si>
  <si>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</si>
  <si>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</si>
  <si>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</si>
  <si>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</si>
  <si>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</si>
  <si>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</si>
  <si>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</si>
  <si>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</si>
  <si>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</si>
  <si>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</si>
  <si>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</si>
  <si>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</si>
  <si>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</si>
  <si>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</si>
  <si>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</si>
  <si>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</si>
  <si>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</si>
  <si>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</si>
  <si>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</si>
  <si>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</si>
  <si>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</si>
  <si>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</si>
  <si>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</si>
  <si>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</si>
  <si>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</si>
  <si>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</si>
  <si>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</si>
  <si>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</si>
  <si>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</si>
  <si>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</si>
  <si>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</si>
  <si>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</si>
  <si>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</si>
  <si>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</si>
  <si>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</si>
  <si>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</si>
  <si>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</si>
  <si>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</si>
  <si>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</si>
  <si>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</si>
  <si>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</si>
  <si>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</si>
  <si>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</si>
  <si>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</si>
  <si>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</si>
  <si>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</si>
  <si>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</si>
  <si>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</si>
  <si>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</si>
  <si>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</si>
  <si>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</si>
  <si>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</si>
  <si>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</si>
  <si>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</si>
  <si>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</si>
  <si>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</si>
  <si>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</si>
  <si>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</si>
  <si>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</si>
  <si>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</si>
  <si>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</si>
  <si>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</si>
  <si>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</si>
  <si>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</si>
  <si>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</si>
  <si>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</si>
  <si>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</si>
  <si>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</si>
  <si>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</si>
  <si>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</si>
  <si>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</si>
  <si>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</si>
  <si>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</si>
  <si>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</si>
  <si>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</si>
  <si>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</si>
  <si>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</si>
  <si>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</si>
  <si>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</si>
  <si>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</si>
  <si>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</si>
  <si>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</si>
  <si>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</si>
  <si>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</si>
  <si>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</si>
  <si>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</si>
  <si>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</si>
  <si>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</si>
  <si>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</si>
  <si>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</si>
  <si>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</si>
  <si>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</si>
  <si>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</si>
  <si>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</si>
  <si>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</si>
  <si>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</si>
  <si>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</si>
  <si>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</si>
  <si>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</si>
  <si>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</si>
  <si>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</si>
  <si>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</si>
  <si>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</si>
  <si>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</si>
  <si>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</si>
  <si>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</si>
  <si>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</si>
  <si>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</si>
  <si>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</si>
  <si>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</si>
  <si>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</si>
  <si>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</si>
  <si>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</si>
  <si>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</si>
  <si>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</si>
  <si>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</si>
  <si>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</si>
  <si>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</si>
  <si>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</si>
  <si>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</si>
  <si>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</si>
  <si>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</si>
  <si>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</si>
  <si>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</si>
  <si>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</si>
  <si>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</si>
  <si>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</si>
  <si>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</si>
  <si>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</si>
  <si>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</si>
  <si>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</si>
  <si>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</si>
  <si>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</si>
  <si>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</si>
  <si>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</si>
  <si>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</si>
  <si>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</si>
  <si>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</si>
  <si>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</si>
  <si>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</si>
  <si>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</si>
  <si>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</si>
  <si>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</si>
  <si>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</si>
  <si>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</si>
  <si>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</si>
  <si>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</si>
  <si>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</si>
  <si>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</si>
  <si>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</si>
  <si>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</si>
  <si>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</si>
  <si>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</si>
  <si>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</si>
  <si>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</si>
  <si>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</si>
  <si>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</si>
  <si>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</si>
  <si>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</si>
  <si>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</si>
  <si>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</si>
  <si>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</si>
  <si>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</si>
  <si>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</si>
  <si>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</si>
  <si>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</si>
  <si>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</si>
  <si>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</si>
  <si>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</si>
  <si>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</si>
  <si>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</si>
  <si>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</si>
  <si>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</si>
  <si>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</si>
  <si>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</si>
  <si>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</si>
  <si>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</si>
  <si>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</si>
  <si>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</si>
  <si>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</si>
  <si>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</si>
  <si>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</si>
  <si>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</si>
  <si>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</si>
  <si>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</si>
  <si>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</si>
  <si>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</si>
  <si>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</si>
  <si>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</si>
  <si>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</si>
  <si>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</si>
  <si>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</si>
  <si>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</si>
  <si>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</si>
  <si>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</si>
  <si>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</si>
  <si>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</si>
  <si>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</si>
  <si>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</si>
  <si>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</si>
  <si>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</si>
  <si>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</si>
  <si>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</si>
  <si>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</si>
  <si>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</si>
  <si>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</si>
  <si>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</si>
  <si>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</si>
  <si>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</si>
  <si>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</si>
  <si>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</si>
  <si>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</si>
  <si>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</si>
  <si>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</si>
  <si>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</si>
  <si>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</si>
  <si>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</si>
  <si>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</si>
  <si>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</si>
  <si>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</si>
  <si>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</si>
  <si>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</si>
  <si>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</si>
  <si>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</si>
  <si>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</si>
  <si>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</si>
  <si>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</si>
  <si>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</si>
  <si>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</si>
  <si>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</si>
  <si>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</si>
  <si>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</si>
  <si>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</si>
  <si>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</si>
  <si>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</si>
  <si>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</si>
  <si>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</si>
  <si>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</si>
  <si>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</si>
  <si>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</si>
  <si>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</si>
  <si>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</si>
  <si>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</si>
  <si>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</si>
  <si>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</si>
  <si>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</si>
  <si>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</si>
  <si>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</si>
  <si>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</si>
  <si>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</si>
  <si>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</si>
  <si>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</si>
  <si>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</si>
  <si>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</si>
  <si>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</si>
  <si>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</si>
  <si>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</si>
  <si>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</si>
  <si>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</si>
  <si>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</si>
  <si>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</si>
  <si>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</si>
  <si>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</si>
  <si>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</si>
  <si>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</si>
  <si>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</si>
  <si>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</si>
  <si>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</si>
  <si>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</si>
  <si>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</si>
  <si>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</si>
  <si>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</si>
  <si>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</si>
  <si>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</si>
  <si>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</si>
  <si>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</si>
  <si>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</si>
  <si>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</si>
  <si>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</si>
  <si>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</si>
  <si>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</si>
  <si>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</si>
  <si>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</si>
  <si>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</si>
  <si>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</si>
  <si>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</si>
  <si>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</si>
  <si>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</si>
  <si>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</si>
  <si>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</si>
  <si>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</si>
  <si>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</si>
  <si>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</si>
  <si>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</si>
  <si>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</si>
  <si>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</si>
  <si>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</si>
  <si>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</si>
  <si>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</si>
  <si>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</si>
  <si>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</si>
  <si>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</si>
  <si>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</si>
  <si>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</si>
  <si>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</si>
  <si>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</si>
  <si>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</si>
  <si>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</si>
  <si>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</si>
  <si>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</si>
  <si>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</si>
  <si>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</si>
  <si>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</si>
  <si>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</si>
  <si>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</si>
  <si>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</si>
  <si>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</si>
  <si>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</si>
  <si>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</si>
  <si>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</si>
  <si>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</si>
  <si>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</si>
  <si>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</si>
  <si>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</si>
  <si>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</si>
  <si>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</si>
  <si>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</si>
  <si>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</si>
  <si>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</si>
  <si>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</si>
  <si>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</si>
  <si>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</si>
  <si>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</si>
  <si>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</si>
  <si>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</si>
  <si>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</si>
  <si>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</si>
  <si>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</si>
  <si>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</si>
  <si>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</si>
  <si>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</si>
  <si>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</si>
  <si>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</si>
  <si>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</si>
  <si>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</si>
  <si>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</si>
  <si>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</si>
  <si>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</si>
  <si>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</si>
  <si>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</si>
  <si>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</si>
  <si>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</si>
  <si>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</si>
  <si>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</si>
  <si>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</si>
  <si>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</si>
  <si>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</si>
  <si>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</si>
  <si>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</si>
  <si>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</si>
  <si>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</si>
  <si>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</si>
  <si>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</si>
  <si>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</si>
  <si>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</si>
  <si>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</si>
  <si>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</si>
  <si>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</si>
  <si>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</si>
  <si>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</si>
  <si>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</si>
  <si>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</si>
  <si>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</si>
  <si>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</si>
  <si>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</si>
  <si>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</si>
  <si>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</si>
  <si>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</si>
  <si>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</si>
  <si>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</si>
  <si>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</si>
  <si>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</si>
  <si>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</si>
  <si>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</si>
  <si>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</si>
  <si>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</si>
  <si>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</si>
  <si>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</si>
  <si>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</si>
  <si>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</si>
  <si>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</si>
  <si>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</si>
  <si>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</si>
  <si>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</si>
  <si>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</si>
  <si>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</si>
  <si>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</si>
  <si>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</si>
  <si>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</si>
  <si>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</si>
  <si>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</si>
  <si>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</si>
  <si>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</si>
  <si>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</si>
  <si>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</si>
  <si>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</si>
  <si>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</si>
  <si>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</si>
  <si>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</si>
  <si>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</si>
  <si>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</si>
  <si>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</si>
  <si>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</si>
  <si>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</si>
  <si>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</si>
  <si>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</si>
  <si>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</si>
  <si>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</si>
  <si>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</si>
  <si>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</si>
  <si>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</si>
  <si>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</si>
  <si>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</si>
  <si>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</si>
  <si>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</si>
  <si>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</si>
  <si>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</si>
  <si>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</si>
  <si>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</si>
  <si>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</si>
  <si>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</si>
  <si>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</si>
  <si>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</si>
  <si>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</si>
  <si>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</si>
  <si>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</si>
  <si>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</si>
  <si>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</si>
  <si>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</si>
  <si>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</si>
  <si>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</si>
  <si>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</si>
  <si>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</si>
  <si>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</si>
  <si>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</si>
  <si>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</si>
  <si>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</si>
  <si>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</si>
  <si>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</si>
  <si>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</si>
  <si>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</si>
  <si>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</si>
  <si>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</si>
  <si>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</si>
  <si>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</si>
  <si>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</si>
  <si>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</si>
  <si>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</si>
  <si>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</si>
  <si>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</si>
  <si>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</si>
  <si>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</si>
  <si>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</si>
  <si>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</si>
  <si>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</si>
  <si>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</si>
  <si>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</si>
  <si>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</si>
  <si>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</si>
  <si>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</si>
  <si>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</si>
  <si>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</si>
  <si>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</si>
  <si>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</si>
  <si>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</si>
  <si>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</si>
  <si>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</si>
  <si>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</si>
  <si>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</si>
  <si>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</si>
  <si>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</si>
  <si>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</si>
  <si>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</si>
  <si>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</si>
  <si>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</si>
  <si>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</si>
  <si>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</si>
  <si>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</si>
  <si>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</si>
  <si>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</si>
  <si>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</si>
  <si>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</si>
  <si>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</si>
  <si>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</si>
  <si>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</si>
  <si>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</si>
  <si>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</si>
  <si>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</si>
  <si>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</si>
  <si>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</si>
  <si>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</si>
  <si>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</si>
  <si>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</si>
  <si>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</si>
  <si>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</si>
  <si>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</si>
  <si>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</si>
  <si>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</si>
  <si>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</si>
  <si>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</si>
  <si>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</si>
  <si>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</si>
  <si>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</si>
  <si>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</si>
  <si>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</si>
  <si>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</si>
  <si>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</si>
  <si>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</si>
  <si>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</si>
  <si>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</si>
  <si>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</si>
  <si>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</si>
  <si>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</si>
  <si>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</si>
  <si>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</si>
  <si>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</si>
  <si>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</si>
  <si>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</si>
  <si>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</si>
  <si>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</si>
  <si>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</si>
  <si>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</si>
  <si>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</si>
  <si>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</si>
  <si>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</si>
  <si>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</si>
  <si>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</si>
  <si>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</si>
  <si>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</si>
  <si>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</si>
  <si>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</si>
  <si>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</si>
  <si>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</si>
  <si>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</si>
  <si>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</si>
  <si>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</si>
  <si>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</si>
  <si>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</si>
  <si>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</si>
  <si>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</si>
  <si>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</si>
  <si>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</si>
  <si>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</si>
  <si>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</si>
  <si>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</si>
  <si>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</si>
  <si>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</si>
  <si>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</si>
  <si>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</si>
  <si>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</si>
  <si>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</si>
  <si>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</si>
  <si>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</si>
  <si>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</si>
  <si>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</si>
  <si>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</si>
  <si>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</si>
  <si>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</si>
  <si>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</si>
  <si>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</si>
  <si>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</si>
  <si>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</si>
  <si>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</si>
  <si>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</si>
  <si>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</si>
  <si>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</si>
  <si>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</si>
  <si>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</si>
  <si>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</si>
  <si>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</si>
  <si>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</si>
  <si>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</si>
  <si>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</si>
  <si>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</si>
  <si>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</si>
  <si>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</si>
  <si>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</si>
  <si>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</si>
  <si>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</si>
  <si>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</si>
  <si>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</si>
  <si>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</si>
  <si>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</si>
  <si>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</si>
  <si>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</si>
  <si>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</si>
  <si>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</si>
  <si>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</si>
  <si>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</si>
  <si>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</si>
  <si>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</si>
  <si>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</si>
  <si>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</si>
  <si>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</si>
  <si>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</si>
  <si>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</si>
  <si>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</si>
  <si>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</si>
  <si>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</si>
  <si>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</si>
  <si>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</si>
  <si>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</si>
  <si>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</si>
  <si>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</si>
  <si>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</si>
  <si>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</si>
  <si>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</si>
  <si>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</si>
  <si>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</si>
  <si>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</si>
  <si>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</si>
  <si>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</si>
  <si>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</si>
  <si>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</si>
  <si>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</si>
  <si>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</si>
  <si>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</si>
  <si>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</si>
  <si>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</si>
  <si>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</si>
  <si>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</si>
  <si>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</si>
  <si>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</si>
  <si>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</si>
  <si>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</si>
  <si>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</si>
  <si>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</si>
  <si>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</si>
  <si>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</si>
  <si>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</si>
  <si>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</si>
  <si>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</si>
  <si>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</si>
  <si>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</si>
  <si>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</si>
  <si>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</si>
  <si>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</si>
  <si>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</si>
  <si>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</si>
  <si>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</si>
  <si>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</si>
  <si>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</si>
  <si>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</si>
  <si>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</si>
  <si>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</si>
  <si>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</si>
  <si>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</si>
  <si>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</si>
  <si>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</si>
  <si>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</si>
  <si>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</si>
  <si>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</si>
  <si>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</si>
  <si>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</si>
  <si>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</si>
  <si>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</si>
  <si>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</si>
  <si>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</si>
  <si>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</si>
  <si>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</si>
  <si>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</si>
  <si>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</si>
  <si>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</si>
  <si>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</si>
  <si>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</si>
  <si>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</si>
  <si>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</si>
  <si>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</si>
  <si>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</si>
  <si>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</si>
  <si>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</si>
  <si>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</si>
  <si>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</si>
  <si>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</si>
  <si>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</si>
  <si>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</si>
  <si>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</si>
  <si>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</si>
  <si>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</si>
  <si>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</si>
  <si>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</si>
  <si>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</si>
  <si>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</si>
  <si>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</si>
  <si>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</si>
  <si>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</si>
  <si>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</si>
  <si>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</si>
  <si>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</si>
  <si>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</si>
  <si>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</si>
  <si>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</si>
  <si>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</si>
  <si>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</si>
  <si>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</si>
  <si>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</si>
  <si>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</si>
  <si>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</si>
  <si>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</si>
  <si>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</si>
  <si>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</si>
  <si>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</si>
  <si>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</si>
  <si>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</si>
  <si>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</si>
  <si>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</si>
  <si>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</si>
  <si>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</si>
  <si>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</si>
  <si>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</si>
  <si>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</si>
  <si>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</si>
  <si>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</si>
  <si>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</si>
  <si>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</si>
  <si>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</si>
  <si>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</si>
  <si>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</si>
  <si>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</si>
  <si>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</si>
  <si>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</si>
  <si>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</si>
  <si>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</si>
  <si>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</si>
  <si>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</si>
  <si>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</si>
  <si>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</si>
  <si>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</si>
  <si>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</si>
  <si>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</si>
  <si>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</si>
  <si>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</si>
  <si>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</si>
  <si>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</si>
  <si>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</si>
  <si>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</si>
  <si>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</si>
  <si>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</si>
  <si>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</si>
  <si>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</si>
  <si>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</si>
  <si>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</si>
  <si>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</si>
  <si>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</si>
  <si>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</si>
  <si>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</si>
  <si>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</si>
  <si>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</si>
  <si>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</si>
  <si>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</si>
  <si>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</si>
  <si>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</si>
  <si>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</si>
  <si>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</si>
  <si>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</si>
  <si>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</si>
  <si>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</si>
  <si>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</si>
  <si>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</si>
  <si>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</si>
  <si>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</si>
  <si>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</si>
  <si>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</si>
  <si>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</si>
  <si>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</si>
  <si>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</si>
  <si>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</si>
  <si>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</si>
  <si>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</si>
  <si>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</si>
  <si>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</si>
  <si>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</si>
  <si>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</si>
  <si>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</si>
  <si>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</si>
  <si>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</si>
  <si>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</si>
  <si>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</si>
  <si>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</si>
  <si>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</si>
  <si>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</si>
  <si>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</si>
  <si>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</si>
  <si>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</si>
  <si>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</si>
  <si>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</si>
  <si>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</si>
  <si>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</si>
  <si>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</si>
  <si>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</si>
  <si>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</si>
  <si>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</si>
  <si>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</si>
  <si>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</si>
  <si>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</si>
  <si>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</si>
  <si>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</si>
  <si>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</si>
  <si>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</si>
  <si>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</si>
  <si>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</si>
  <si>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</si>
  <si>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</si>
  <si>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</si>
  <si>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</si>
  <si>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</si>
  <si>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</si>
  <si>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</si>
  <si>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</si>
  <si>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</si>
  <si>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</si>
  <si>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</si>
  <si>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</si>
  <si>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</si>
  <si>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</si>
  <si>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</si>
  <si>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</si>
  <si>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</si>
  <si>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</si>
  <si>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</si>
  <si>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</si>
  <si>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</si>
  <si>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</si>
  <si>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</si>
  <si>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</si>
  <si>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</si>
  <si>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</si>
  <si>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</si>
  <si>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</si>
  <si>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</si>
  <si>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</si>
  <si>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</si>
  <si>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</si>
  <si>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</si>
  <si>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</si>
  <si>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</si>
  <si>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</si>
  <si>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</si>
  <si>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</si>
  <si>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</si>
  <si>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</si>
  <si>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</si>
  <si>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</si>
  <si>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</si>
  <si>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</si>
  <si>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</si>
  <si>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</si>
  <si>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</si>
  <si>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</si>
  <si>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</si>
  <si>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</si>
  <si>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</si>
  <si>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</si>
  <si>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</si>
  <si>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</si>
  <si>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</si>
  <si>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</si>
  <si>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</si>
  <si>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</si>
  <si>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</si>
  <si>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</si>
  <si>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</si>
  <si>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</si>
  <si>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</si>
  <si>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</si>
  <si>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</si>
  <si>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</si>
  <si>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</si>
  <si>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</si>
  <si>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</si>
  <si>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</si>
  <si>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</si>
  <si>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</si>
  <si>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</si>
  <si>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</si>
  <si>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</si>
  <si>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</si>
  <si>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</si>
  <si>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</si>
  <si>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</si>
  <si>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</si>
  <si>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</si>
  <si>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</si>
  <si>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</si>
  <si>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</si>
  <si>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</si>
  <si>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</si>
  <si>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</si>
  <si>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</si>
  <si>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</si>
  <si>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</si>
  <si>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</si>
  <si>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</si>
  <si>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</si>
  <si>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</si>
  <si>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</si>
  <si>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</si>
  <si>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</si>
  <si>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</si>
  <si>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</si>
  <si>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</si>
  <si>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</si>
  <si>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</si>
  <si>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</si>
  <si>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</si>
  <si>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</si>
  <si>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</si>
  <si>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</si>
  <si>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</si>
  <si>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</si>
  <si>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</si>
  <si>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</si>
  <si>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</si>
  <si>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</si>
  <si>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</si>
  <si>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</si>
  <si>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</si>
  <si>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</si>
  <si>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</si>
  <si>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</si>
  <si>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</si>
  <si>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</si>
  <si>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</si>
  <si>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</si>
  <si>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</si>
  <si>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</si>
  <si>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</si>
  <si>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</si>
  <si>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</si>
  <si>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</si>
  <si>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</si>
  <si>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</si>
  <si>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</si>
  <si>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</si>
  <si>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</si>
  <si>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</si>
  <si>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</si>
  <si>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</si>
  <si>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</si>
  <si>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</si>
  <si>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</si>
  <si>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</si>
  <si>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</si>
  <si>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</si>
  <si>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</si>
  <si>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</si>
  <si>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</si>
  <si>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</si>
  <si>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</si>
  <si>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</si>
  <si>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</si>
  <si>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</si>
  <si>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</si>
  <si>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</si>
  <si>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</si>
  <si>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</si>
  <si>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</si>
  <si>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</si>
  <si>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</si>
  <si>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</si>
  <si>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</si>
  <si>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</si>
  <si>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</si>
  <si>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</si>
  <si>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</si>
  <si>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</si>
  <si>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</si>
  <si>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</si>
  <si>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</si>
  <si>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</si>
  <si>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</si>
  <si>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</si>
  <si>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</si>
  <si>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</si>
  <si>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</si>
  <si>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</si>
  <si>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</si>
  <si>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</si>
  <si>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</si>
  <si>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</si>
  <si>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</si>
  <si>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</si>
  <si>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</si>
  <si>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</si>
  <si>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</si>
  <si>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</si>
  <si>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</si>
  <si>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</si>
  <si>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</si>
  <si>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</si>
  <si>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</si>
  <si>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</si>
  <si>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</si>
  <si>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</si>
  <si>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</si>
  <si>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</si>
  <si>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</si>
  <si>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</si>
  <si>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</si>
  <si>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</si>
  <si>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</si>
  <si>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</si>
  <si>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</si>
  <si>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</si>
  <si>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</si>
  <si>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</si>
  <si>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</si>
  <si>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</si>
  <si>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</si>
  <si>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</si>
  <si>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</si>
  <si>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</si>
  <si>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</si>
  <si>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</si>
  <si>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</si>
  <si>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</si>
  <si>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</si>
  <si>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</si>
  <si>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</si>
  <si>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</si>
  <si>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</si>
  <si>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</si>
  <si>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</si>
  <si>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</si>
  <si>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</si>
  <si>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</si>
  <si>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</si>
  <si>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</si>
  <si>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</si>
  <si>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</si>
  <si>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</si>
  <si>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</si>
  <si>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</si>
  <si>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</si>
  <si>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</si>
  <si>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</si>
  <si>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</si>
  <si>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</si>
  <si>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</si>
  <si>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</si>
  <si>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</si>
  <si>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</si>
  <si>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</si>
  <si>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</si>
  <si>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</si>
  <si>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</si>
  <si>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</si>
  <si>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</si>
  <si>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</si>
  <si>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</si>
  <si>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</si>
  <si>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</si>
  <si>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</si>
  <si>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</si>
  <si>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</si>
  <si>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</si>
  <si>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</si>
  <si>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</si>
  <si>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</si>
  <si>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</si>
  <si>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</si>
  <si>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</si>
  <si>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</si>
  <si>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</si>
  <si>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</si>
  <si>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</si>
  <si>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</si>
  <si>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</si>
  <si>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</si>
  <si>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</si>
  <si>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</si>
  <si>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</si>
  <si>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</si>
  <si>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</si>
  <si>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</si>
  <si>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</si>
  <si>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</si>
  <si>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</si>
  <si>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</si>
  <si>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</si>
  <si>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</si>
  <si>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</si>
  <si>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</si>
  <si>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</si>
  <si>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</si>
  <si>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</si>
  <si>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</si>
  <si>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</si>
  <si>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</si>
  <si>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</si>
  <si>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</si>
  <si>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</si>
  <si>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</si>
  <si>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</si>
  <si>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</si>
  <si>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</si>
  <si>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</si>
  <si>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</si>
  <si>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</si>
  <si>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</si>
  <si>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</si>
  <si>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</si>
  <si>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</si>
  <si>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</si>
  <si>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</si>
  <si>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</si>
  <si>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</si>
  <si>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</si>
  <si>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</si>
  <si>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</si>
  <si>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</si>
  <si>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</si>
  <si>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</si>
  <si>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</si>
  <si>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</si>
  <si>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</si>
  <si>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</si>
  <si>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</si>
  <si>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</si>
  <si>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</si>
  <si>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</si>
  <si>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</si>
  <si>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</si>
  <si>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</si>
  <si>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</si>
  <si>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</si>
  <si>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</si>
  <si>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</si>
  <si>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</si>
  <si>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</si>
  <si>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</si>
  <si>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</si>
  <si>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</si>
  <si>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</si>
  <si>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</si>
  <si>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</si>
  <si>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</si>
  <si>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</si>
  <si>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</si>
  <si>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</si>
  <si>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</si>
  <si>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</si>
  <si>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</si>
  <si>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</si>
  <si>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</si>
  <si>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</si>
  <si>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</si>
  <si>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</si>
  <si>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</si>
  <si>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</si>
  <si>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</si>
  <si>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</si>
  <si>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</si>
  <si>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</si>
  <si>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</si>
  <si>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</si>
  <si>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</si>
  <si>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</si>
  <si>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</si>
  <si>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</si>
  <si>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</si>
  <si>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</si>
  <si>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</si>
  <si>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</si>
  <si>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</si>
  <si>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</si>
  <si>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</si>
  <si>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</si>
  <si>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</si>
  <si>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</si>
  <si>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</si>
  <si>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</si>
  <si>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</si>
  <si>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</si>
  <si>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</si>
  <si>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</si>
  <si>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</si>
  <si>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</si>
  <si>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</si>
  <si>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</si>
  <si>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</si>
  <si>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</si>
  <si>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</si>
  <si>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</si>
  <si>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</si>
  <si>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</si>
  <si>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</si>
  <si>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</si>
  <si>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</si>
  <si>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</si>
  <si>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</si>
  <si>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</si>
  <si>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</si>
  <si>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</si>
  <si>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</si>
  <si>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</si>
  <si>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</si>
  <si>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</si>
  <si>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</si>
  <si>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</si>
  <si>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</si>
  <si>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</si>
  <si>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</si>
  <si>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</si>
  <si>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</si>
  <si>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</si>
  <si>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</si>
  <si>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</si>
  <si>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</si>
  <si>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</si>
  <si>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</si>
  <si>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</si>
  <si>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</si>
  <si>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</si>
  <si>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</si>
  <si>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</si>
  <si>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</si>
  <si>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</si>
  <si>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</si>
  <si>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</si>
  <si>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</si>
  <si>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</si>
  <si>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</si>
  <si>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</si>
  <si>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</si>
  <si>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</si>
  <si>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</si>
  <si>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</si>
  <si>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</si>
  <si>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</si>
  <si>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</si>
  <si>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</si>
  <si>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</si>
  <si>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</si>
  <si>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</si>
  <si>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</si>
  <si>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</si>
  <si>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</si>
  <si>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</si>
  <si>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</si>
  <si>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</si>
  <si>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</si>
  <si>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</si>
  <si>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</si>
  <si>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</si>
  <si>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</si>
  <si>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</si>
  <si>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</si>
  <si>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</si>
  <si>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</si>
  <si>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</si>
  <si>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</si>
  <si>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</si>
  <si>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</si>
  <si>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</si>
  <si>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</si>
  <si>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</si>
  <si>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</si>
  <si>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</si>
  <si>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</si>
  <si>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</si>
  <si>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</si>
  <si>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</si>
  <si>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</si>
  <si>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</si>
  <si>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</si>
  <si>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</si>
  <si>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</si>
  <si>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</si>
  <si>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</si>
  <si>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</si>
  <si>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</si>
  <si>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</si>
  <si>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</si>
  <si>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</si>
  <si>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</si>
  <si>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</si>
  <si>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</si>
  <si>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</si>
  <si>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</si>
  <si>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</si>
  <si>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</si>
  <si>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</si>
  <si>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</si>
  <si>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</si>
  <si>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</si>
  <si>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</si>
  <si>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</si>
  <si>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</si>
  <si>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</si>
  <si>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</si>
  <si>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</si>
  <si>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</si>
  <si>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</si>
  <si>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</si>
  <si>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</si>
  <si>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</si>
  <si>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</si>
  <si>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</si>
  <si>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</si>
  <si>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</si>
  <si>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</si>
  <si>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</si>
  <si>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</si>
  <si>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</si>
  <si>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</si>
  <si>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</si>
  <si>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</si>
  <si>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</si>
  <si>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</si>
  <si>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</si>
  <si>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</si>
  <si>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</si>
  <si>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</si>
  <si>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</si>
  <si>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</si>
  <si>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</si>
  <si>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</si>
  <si>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</si>
  <si>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</si>
  <si>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</si>
  <si>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</si>
  <si>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</si>
  <si>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</si>
  <si>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</si>
  <si>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</si>
  <si>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</si>
  <si>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</si>
  <si>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</si>
  <si>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</si>
  <si>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</si>
  <si>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</si>
  <si>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</si>
  <si>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</si>
  <si>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</si>
  <si>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</si>
  <si>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</si>
  <si>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</si>
  <si>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</si>
  <si>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</si>
  <si>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</si>
  <si>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</si>
  <si>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</si>
  <si>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</si>
  <si>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</si>
  <si>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</si>
  <si>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</si>
  <si>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</si>
  <si>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</si>
  <si>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</si>
  <si>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</si>
  <si>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</si>
  <si>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</si>
  <si>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</si>
  <si>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</si>
  <si>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</si>
  <si>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</si>
  <si>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</si>
  <si>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</si>
  <si>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</si>
  <si>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</si>
  <si>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</si>
  <si>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</si>
  <si>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</si>
  <si>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</si>
  <si>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</si>
  <si>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</si>
  <si>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</si>
  <si>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</si>
  <si>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</si>
  <si>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</si>
  <si>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</si>
  <si>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</si>
  <si>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</si>
  <si>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</si>
  <si>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</si>
  <si>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</si>
  <si>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</si>
  <si>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</si>
  <si>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</si>
  <si>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</si>
  <si>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</si>
  <si>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</si>
  <si>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</si>
  <si>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</si>
  <si>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</si>
  <si>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</si>
  <si>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</si>
  <si>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</si>
  <si>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</si>
  <si>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</si>
  <si>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</si>
  <si>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</si>
  <si>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</si>
  <si>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</si>
  <si>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</si>
  <si>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</si>
  <si>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</si>
  <si>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</si>
  <si>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</si>
  <si>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</si>
  <si>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</si>
  <si>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</si>
  <si>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</si>
  <si>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</si>
  <si>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</si>
  <si>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</si>
  <si>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</si>
  <si>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</si>
  <si>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</si>
  <si>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</si>
  <si>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</si>
  <si>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</si>
  <si>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</si>
  <si>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</si>
  <si>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</si>
  <si>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</si>
  <si>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</si>
  <si>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</si>
  <si>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</si>
  <si>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</si>
  <si>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</si>
  <si>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</si>
  <si>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</si>
  <si>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</si>
  <si>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</si>
  <si>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</si>
  <si>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</si>
  <si>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</si>
  <si>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</si>
  <si>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</si>
  <si>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</si>
  <si>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</si>
  <si>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</si>
  <si>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</si>
  <si>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</si>
  <si>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</si>
  <si>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</si>
  <si>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</si>
  <si>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</si>
  <si>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</si>
  <si>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</si>
  <si>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</si>
  <si>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</si>
  <si>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</si>
  <si>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</si>
  <si>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</si>
  <si>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</si>
  <si>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</si>
  <si>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</si>
  <si>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</si>
  <si>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</si>
  <si>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</si>
  <si>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</si>
  <si>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</si>
  <si>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</si>
  <si>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</si>
  <si>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</si>
  <si>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</si>
  <si>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</si>
  <si>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</si>
  <si>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</si>
  <si>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</si>
  <si>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</si>
  <si>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</si>
  <si>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</si>
  <si>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</si>
  <si>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</si>
  <si>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</si>
  <si>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</si>
  <si>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</si>
  <si>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</si>
  <si>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</si>
  <si>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</si>
  <si>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</si>
  <si>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</si>
  <si>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</si>
  <si>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</si>
  <si>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</si>
  <si>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</si>
  <si>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</si>
  <si>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</si>
  <si>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</si>
  <si>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</si>
  <si>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</si>
  <si>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</si>
  <si>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</si>
  <si>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</si>
  <si>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</si>
  <si>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</si>
  <si>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</si>
  <si>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</si>
  <si>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</si>
  <si>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</si>
  <si>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</si>
  <si>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</si>
  <si>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</si>
  <si>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</si>
  <si>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</si>
  <si>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</si>
  <si>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</si>
  <si>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</si>
  <si>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</si>
  <si>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</si>
  <si>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</si>
  <si>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</si>
  <si>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</si>
  <si>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</si>
  <si>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</si>
  <si>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</si>
  <si>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</si>
  <si>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</si>
  <si>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</si>
  <si>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</si>
  <si>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</si>
  <si>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</si>
  <si>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</si>
  <si>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</si>
  <si>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</si>
  <si>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</si>
  <si>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</si>
  <si>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</si>
  <si>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</si>
  <si>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</si>
  <si>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</si>
  <si>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</si>
  <si>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</si>
  <si>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</si>
  <si>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</si>
  <si>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</si>
  <si>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</si>
  <si>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</si>
  <si>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</si>
  <si>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</si>
  <si>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</si>
  <si>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</si>
  <si>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</si>
  <si>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</si>
  <si>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</si>
  <si>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</si>
  <si>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</si>
  <si>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</si>
  <si>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</si>
  <si>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</si>
  <si>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</si>
  <si>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</si>
  <si>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</si>
  <si>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</si>
  <si>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</si>
  <si>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</si>
  <si>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</si>
  <si>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</si>
  <si>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</si>
  <si>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</si>
  <si>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</si>
  <si>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</si>
  <si>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</si>
  <si>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</si>
  <si>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</si>
  <si>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</si>
  <si>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</si>
  <si>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</si>
  <si>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</si>
  <si>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</si>
  <si>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</si>
  <si>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</si>
  <si>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</si>
  <si>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</si>
  <si>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</si>
  <si>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</si>
  <si>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</si>
  <si>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</si>
  <si>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</si>
  <si>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</si>
  <si>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</si>
  <si>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</si>
  <si>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</si>
  <si>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</si>
  <si>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</si>
  <si>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</si>
  <si>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</si>
  <si>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</si>
  <si>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</si>
  <si>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</si>
  <si>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</si>
  <si>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</si>
  <si>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</si>
  <si>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</si>
  <si>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</si>
  <si>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</si>
  <si>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</si>
  <si>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</si>
  <si>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</si>
  <si>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</si>
  <si>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</si>
  <si>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</si>
  <si>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</si>
  <si>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</si>
  <si>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</si>
  <si>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</si>
  <si>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</si>
  <si>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</si>
  <si>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</si>
  <si>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</si>
  <si>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</si>
  <si>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</si>
  <si>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</si>
  <si>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</si>
  <si>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</si>
  <si>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</si>
  <si>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</si>
  <si>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</si>
  <si>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</si>
  <si>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</si>
  <si>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</si>
  <si>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</si>
  <si>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</si>
  <si>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</si>
  <si>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</si>
  <si>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</si>
  <si>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</si>
  <si>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</si>
  <si>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</si>
  <si>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</si>
  <si>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</si>
  <si>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</si>
  <si>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</si>
  <si>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</si>
  <si>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</si>
  <si>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</si>
  <si>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</si>
  <si>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</si>
  <si>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</si>
  <si>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</si>
  <si>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</si>
  <si>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</si>
  <si>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</si>
  <si>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</si>
  <si>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</si>
  <si>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</si>
  <si>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</si>
  <si>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</si>
  <si>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</si>
  <si>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</si>
  <si>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</si>
  <si>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</si>
  <si>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</si>
  <si>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</si>
  <si>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</si>
  <si>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</si>
  <si>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</si>
  <si>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</si>
  <si>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</si>
  <si>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</si>
  <si>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</si>
  <si>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</si>
  <si>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</si>
  <si>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</si>
  <si>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</si>
  <si>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</si>
  <si>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</si>
  <si>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</si>
  <si>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</si>
  <si>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</si>
  <si>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</si>
  <si>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</si>
  <si>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</si>
  <si>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</si>
  <si>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</si>
  <si>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</si>
  <si>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</si>
  <si>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</si>
  <si>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</si>
  <si>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</si>
  <si>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</si>
  <si>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</si>
  <si>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</si>
  <si>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</si>
  <si>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</si>
  <si>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</si>
  <si>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</si>
  <si>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</si>
  <si>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</si>
  <si>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</si>
  <si>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</si>
  <si>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</si>
  <si>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</si>
  <si>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</si>
  <si>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</si>
  <si>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</si>
  <si>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</si>
  <si>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</si>
  <si>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</si>
  <si>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</si>
  <si>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</si>
  <si>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</si>
  <si>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</si>
  <si>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</si>
  <si>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</si>
  <si>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</si>
  <si>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</si>
  <si>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</si>
  <si>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</si>
  <si>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</si>
  <si>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</si>
  <si>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</si>
  <si>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</si>
  <si>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</si>
  <si>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</si>
  <si>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</si>
  <si>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</si>
  <si>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</si>
  <si>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</si>
  <si>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</si>
  <si>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</si>
  <si>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</si>
  <si>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</si>
  <si>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</si>
  <si>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</si>
  <si>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</si>
  <si>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</si>
  <si>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</si>
  <si>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</si>
  <si>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</si>
  <si>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</si>
  <si>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</si>
  <si>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</si>
  <si>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</si>
  <si>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</si>
  <si>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</si>
  <si>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</si>
  <si>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</si>
  <si>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</si>
  <si>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</si>
  <si>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</si>
  <si>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</si>
  <si>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</si>
  <si>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</si>
  <si>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</si>
  <si>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</si>
  <si>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</si>
  <si>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</si>
  <si>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</si>
  <si>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</si>
  <si>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</si>
  <si>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</si>
  <si>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</si>
  <si>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</si>
  <si>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</si>
  <si>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</si>
  <si>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</si>
  <si>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</si>
  <si>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</si>
  <si>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</si>
  <si>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</si>
  <si>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</si>
  <si>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</si>
  <si>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</si>
  <si>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</si>
  <si>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</si>
  <si>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</si>
  <si>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</si>
  <si>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</si>
  <si>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</si>
  <si>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</si>
  <si>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</si>
  <si>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</si>
  <si>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</si>
  <si>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</si>
  <si>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</si>
  <si>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</si>
  <si>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</si>
  <si>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</si>
  <si>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</si>
  <si>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</si>
  <si>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</si>
  <si>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</si>
  <si>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</si>
  <si>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</si>
  <si>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</si>
  <si>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</si>
  <si>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</si>
  <si>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</si>
  <si>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</si>
  <si>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</si>
  <si>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</si>
  <si>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</si>
  <si>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</si>
  <si>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</si>
  <si>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</si>
  <si>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</si>
  <si>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</si>
  <si>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</si>
  <si>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</si>
  <si>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</si>
  <si>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</si>
  <si>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</si>
  <si>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</si>
  <si>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</si>
  <si>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</si>
  <si>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</si>
  <si>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</si>
  <si>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</si>
  <si>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</si>
  <si>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</si>
  <si>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</si>
  <si>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</si>
  <si>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</si>
  <si>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</si>
  <si>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</si>
  <si>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</si>
  <si>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</si>
  <si>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</si>
  <si>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</si>
  <si>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</si>
  <si>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</si>
  <si>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</si>
  <si>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</si>
  <si>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</si>
  <si>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</si>
  <si>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</si>
  <si>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</si>
  <si>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</si>
  <si>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</si>
  <si>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</si>
  <si>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</si>
  <si>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</si>
  <si>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</si>
  <si>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</si>
  <si>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</si>
  <si>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</si>
  <si>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</si>
  <si>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</si>
  <si>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</si>
  <si>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</si>
  <si>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</si>
  <si>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</si>
  <si>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</si>
  <si>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</si>
  <si>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</si>
  <si>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</si>
  <si>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</si>
  <si>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</si>
  <si>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</si>
  <si>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</si>
  <si>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</si>
  <si>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</si>
  <si>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</si>
  <si>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</si>
  <si>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</si>
  <si>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</si>
  <si>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</si>
  <si>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</si>
  <si>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</si>
  <si>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</si>
  <si>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</si>
  <si>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</si>
  <si>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</si>
  <si>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</si>
  <si>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</si>
  <si>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</si>
  <si>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</si>
  <si>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</si>
  <si>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</si>
  <si>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</si>
  <si>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</si>
  <si>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</si>
  <si>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</si>
  <si>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</si>
  <si>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</si>
  <si>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</si>
  <si>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</si>
  <si>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</si>
  <si>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</si>
  <si>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</si>
  <si>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</si>
  <si>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</si>
  <si>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</si>
  <si>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</si>
  <si>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</si>
  <si>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</si>
  <si>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</si>
  <si>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</si>
  <si>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</si>
  <si>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</si>
  <si>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</si>
  <si>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</si>
  <si>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</si>
  <si>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</si>
  <si>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</si>
  <si>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</si>
  <si>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</si>
  <si>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</si>
  <si>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</si>
  <si>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</si>
  <si>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</si>
  <si>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</si>
  <si>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</si>
  <si>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</si>
  <si>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</si>
  <si>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</si>
  <si>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</si>
  <si>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</si>
  <si>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</si>
  <si>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</si>
  <si>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</si>
  <si>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</si>
  <si>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</si>
  <si>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</si>
  <si>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</si>
  <si>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</si>
  <si>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</si>
  <si>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</si>
  <si>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</si>
  <si>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</si>
  <si>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</si>
  <si>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</si>
  <si>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</si>
  <si>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</si>
  <si>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</si>
  <si>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</si>
  <si>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</si>
  <si>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</si>
  <si>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</si>
  <si>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</si>
  <si>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</si>
  <si>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</si>
  <si>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</si>
  <si>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</si>
  <si>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</si>
  <si>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</si>
  <si>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</si>
  <si>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</si>
  <si>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</si>
  <si>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</si>
  <si>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</si>
  <si>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</si>
  <si>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</si>
  <si>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</si>
  <si>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</si>
  <si>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</si>
  <si>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</si>
  <si>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</si>
  <si>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</si>
  <si>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</si>
  <si>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</si>
  <si>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</si>
  <si>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</si>
  <si>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</si>
  <si>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</si>
  <si>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</si>
  <si>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</si>
  <si>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</si>
  <si>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</si>
  <si>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</si>
  <si>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</si>
  <si>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</si>
  <si>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</si>
  <si>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</si>
  <si>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</si>
  <si>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</si>
  <si>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</si>
  <si>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</si>
  <si>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</si>
  <si>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</si>
  <si>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</si>
  <si>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</si>
  <si>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</si>
  <si>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</si>
  <si>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</si>
  <si>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</si>
  <si>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</si>
  <si>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</si>
  <si>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</si>
  <si>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</si>
  <si>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</si>
  <si>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</si>
  <si>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</si>
  <si>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</si>
  <si>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</si>
  <si>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</si>
  <si>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</si>
  <si>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</si>
  <si>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</si>
  <si>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</si>
  <si>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</si>
  <si>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</si>
  <si>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</si>
  <si>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</si>
  <si>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</si>
  <si>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</si>
  <si>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</si>
  <si>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</si>
  <si>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</si>
  <si>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</si>
  <si>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</si>
  <si>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</si>
  <si>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</si>
  <si>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</si>
  <si>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</si>
  <si>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</si>
  <si>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</si>
  <si>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</si>
  <si>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</si>
  <si>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</si>
  <si>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</si>
  <si>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</si>
  <si>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</si>
  <si>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</si>
  <si>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</si>
  <si>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</si>
  <si>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</si>
  <si>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</si>
  <si>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</si>
  <si>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</si>
  <si>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</si>
  <si>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</si>
  <si>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</si>
  <si>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</si>
  <si>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</si>
  <si>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</si>
  <si>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</si>
  <si>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</si>
  <si>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</si>
  <si>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</si>
  <si>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</si>
  <si>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</si>
  <si>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</si>
  <si>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</si>
  <si>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</si>
  <si>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</si>
  <si>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</si>
  <si>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</si>
  <si>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</si>
  <si>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</si>
  <si>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</si>
  <si>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</si>
  <si>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</si>
  <si>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</si>
  <si>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</si>
  <si>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</si>
  <si>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</si>
  <si>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</si>
  <si>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</si>
  <si>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</si>
  <si>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</si>
  <si>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</si>
  <si>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</si>
  <si>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</si>
  <si>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</si>
  <si>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</si>
  <si>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</si>
  <si>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</si>
  <si>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</si>
  <si>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</si>
  <si>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</si>
  <si>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</si>
  <si>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</si>
  <si>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</si>
  <si>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</si>
  <si>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</si>
  <si>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</si>
  <si>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</si>
  <si>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</si>
  <si>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</si>
  <si>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</si>
  <si>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</si>
  <si>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</si>
  <si>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</si>
  <si>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</si>
  <si>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</si>
  <si>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</si>
  <si>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</si>
  <si>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</si>
  <si>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</si>
  <si>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</si>
  <si>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</si>
  <si>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</si>
  <si>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</si>
  <si>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</si>
  <si>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</si>
  <si>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</si>
  <si>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</si>
  <si>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</si>
  <si>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</si>
  <si>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</si>
  <si>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</si>
  <si>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</si>
  <si>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</si>
  <si>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</si>
  <si>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</si>
  <si>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</si>
  <si>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</si>
  <si>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</si>
  <si>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</si>
  <si>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</si>
  <si>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</si>
  <si>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</si>
  <si>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</si>
  <si>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</si>
  <si>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</si>
  <si>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</si>
  <si>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</si>
  <si>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</si>
  <si>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</si>
  <si>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</si>
  <si>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</si>
  <si>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</si>
  <si>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</si>
  <si>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</si>
  <si>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</si>
  <si>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</si>
  <si>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</si>
  <si>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</si>
  <si>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</si>
  <si>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</si>
  <si>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</si>
  <si>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</si>
  <si>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</si>
  <si>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</si>
  <si>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</si>
  <si>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</si>
  <si>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</si>
  <si>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</si>
  <si>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</si>
  <si>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</si>
  <si>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</si>
  <si>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</si>
  <si>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</si>
  <si>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</si>
  <si>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</si>
  <si>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</si>
  <si>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</si>
  <si>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</si>
  <si>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</si>
  <si>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</si>
  <si>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</si>
  <si>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</si>
  <si>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</si>
  <si>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</si>
  <si>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</si>
  <si>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</si>
  <si>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</si>
  <si>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</si>
  <si>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</si>
  <si>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</si>
  <si>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</si>
  <si>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</si>
  <si>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</si>
  <si>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</si>
  <si>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</si>
  <si>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</si>
  <si>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</si>
  <si>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</si>
  <si>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</si>
  <si>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</si>
  <si>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</si>
  <si>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</si>
  <si>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</si>
  <si>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</si>
  <si>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</si>
  <si>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</si>
  <si>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</si>
  <si>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</si>
  <si>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</si>
  <si>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</si>
  <si>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</si>
  <si>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</si>
  <si>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</si>
  <si>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</si>
  <si>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</si>
  <si>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</si>
  <si>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</si>
  <si>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</si>
  <si>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</si>
  <si>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</si>
  <si>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</si>
  <si>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</si>
  <si>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</si>
  <si>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</si>
  <si>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</si>
  <si>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</si>
  <si>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</si>
  <si>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</si>
  <si>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</si>
  <si>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</si>
  <si>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</si>
  <si>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</si>
  <si>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</si>
  <si>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</si>
  <si>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</si>
  <si>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</si>
  <si>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</si>
  <si>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</si>
  <si>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</si>
  <si>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</si>
  <si>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</si>
  <si>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</si>
  <si>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</si>
  <si>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</si>
  <si>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</si>
  <si>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</si>
  <si>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</si>
  <si>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</si>
  <si>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</si>
  <si>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</si>
  <si>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</si>
  <si>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</si>
  <si>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</si>
  <si>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</si>
  <si>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</si>
  <si>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</si>
  <si>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</si>
  <si>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</si>
  <si>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</si>
  <si>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</si>
  <si>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</si>
  <si>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</si>
  <si>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</si>
  <si>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</si>
  <si>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</si>
  <si>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</si>
  <si>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</si>
  <si>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</si>
  <si>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</si>
  <si>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</si>
  <si>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</si>
  <si>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</si>
  <si>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</si>
  <si>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</si>
  <si>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</si>
  <si>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</si>
  <si>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</si>
  <si>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</si>
  <si>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</si>
  <si>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</si>
  <si>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</si>
  <si>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</si>
  <si>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</si>
  <si>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</si>
  <si>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</si>
  <si>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</si>
  <si>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</si>
  <si>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</si>
  <si>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</si>
  <si>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</si>
  <si>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</si>
  <si>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</si>
  <si>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</si>
  <si>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</si>
  <si>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</si>
  <si>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</si>
  <si>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</si>
  <si>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</si>
  <si>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</si>
  <si>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</si>
  <si>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</si>
  <si>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</si>
  <si>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</si>
  <si>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</si>
  <si>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</si>
  <si>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</si>
  <si>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</si>
  <si>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</si>
  <si>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</si>
  <si>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</si>
  <si>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</si>
  <si>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</si>
  <si>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</si>
  <si>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</si>
  <si>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</si>
  <si>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</si>
  <si>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</si>
  <si>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</si>
  <si>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</si>
  <si>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</si>
  <si>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</si>
  <si>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</si>
  <si>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</si>
  <si>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</si>
  <si>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</si>
  <si>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</si>
  <si>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</si>
  <si>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</si>
  <si>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</si>
  <si>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</si>
  <si>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</si>
  <si>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</si>
  <si>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</si>
  <si>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</si>
  <si>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</si>
  <si>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</si>
  <si>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</si>
  <si>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</si>
  <si>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</si>
  <si>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</si>
  <si>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</si>
  <si>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</si>
  <si>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</si>
  <si>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</si>
  <si>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</si>
  <si>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</si>
  <si>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</si>
  <si>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</si>
  <si>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</si>
  <si>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</si>
  <si>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</si>
  <si>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</si>
  <si>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</si>
  <si>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</si>
  <si>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</si>
  <si>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</si>
  <si>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</si>
  <si>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</si>
  <si>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</si>
  <si>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</si>
  <si>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</si>
  <si>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</si>
  <si>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</si>
  <si>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</si>
  <si>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</si>
  <si>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</si>
  <si>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</si>
  <si>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</si>
  <si>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</si>
  <si>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</si>
  <si>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</si>
  <si>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</si>
  <si>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</si>
  <si>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</si>
  <si>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</si>
  <si>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</si>
  <si>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</si>
  <si>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</si>
  <si>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</si>
  <si>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</si>
  <si>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</si>
  <si>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</si>
  <si>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</si>
  <si>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</si>
  <si>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</si>
  <si>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</si>
  <si>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</si>
  <si>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</si>
  <si>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</si>
  <si>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</si>
  <si>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</si>
  <si>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</si>
  <si>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</si>
  <si>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</si>
  <si>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</si>
  <si>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</si>
  <si>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</si>
  <si>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</si>
  <si>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</si>
  <si>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</si>
  <si>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</si>
  <si>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</si>
  <si>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</si>
  <si>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</si>
  <si>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</si>
  <si>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</si>
  <si>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</si>
  <si>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</si>
  <si>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</si>
  <si>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</si>
  <si>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</si>
  <si>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</si>
  <si>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</si>
  <si>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</si>
  <si>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</si>
  <si>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</si>
  <si>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</si>
  <si>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</si>
  <si>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</si>
  <si>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</si>
  <si>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</si>
  <si>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</si>
  <si>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</si>
  <si>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</si>
  <si>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</si>
  <si>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</si>
  <si>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</si>
  <si>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</si>
  <si>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</si>
  <si>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</si>
  <si>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</si>
  <si>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</si>
  <si>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</si>
  <si>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</si>
  <si>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</si>
  <si>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</si>
  <si>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</si>
  <si>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</si>
  <si>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</si>
  <si>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</si>
  <si>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</si>
  <si>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</si>
  <si>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</si>
  <si>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</si>
  <si>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</si>
  <si>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</si>
  <si>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</si>
  <si>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</si>
  <si>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</si>
  <si>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</si>
  <si>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</si>
  <si>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</si>
  <si>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</si>
  <si>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</si>
  <si>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</si>
  <si>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</si>
  <si>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</si>
  <si>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</si>
  <si>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</si>
  <si>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</si>
  <si>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</si>
  <si>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</si>
  <si>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</si>
  <si>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</si>
  <si>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</si>
  <si>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</si>
  <si>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</si>
  <si>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</si>
  <si>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</si>
  <si>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</si>
  <si>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</si>
  <si>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</si>
  <si>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</si>
  <si>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</si>
  <si>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</si>
  <si>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</si>
  <si>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</si>
  <si>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</si>
  <si>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</si>
  <si>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</si>
  <si>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</si>
  <si>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</si>
  <si>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</si>
  <si>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</si>
  <si>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</si>
  <si>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</si>
  <si>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</si>
  <si>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</si>
  <si>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</si>
  <si>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</si>
  <si>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</si>
  <si>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</si>
  <si>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</si>
  <si>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</si>
  <si>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</si>
  <si>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</si>
  <si>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</si>
  <si>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</si>
  <si>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</si>
  <si>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</si>
  <si>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</si>
  <si>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</si>
  <si>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</si>
  <si>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</si>
  <si>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</si>
  <si>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</si>
  <si>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</si>
  <si>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</si>
  <si>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</si>
  <si>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</si>
  <si>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</si>
  <si>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</si>
  <si>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</si>
  <si>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</si>
  <si>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</si>
  <si>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</si>
  <si>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</si>
  <si>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</si>
  <si>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</si>
  <si>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</si>
  <si>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</si>
  <si>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</si>
  <si>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</si>
  <si>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</si>
  <si>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</si>
  <si>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</si>
  <si>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</si>
  <si>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</si>
  <si>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</si>
  <si>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</si>
  <si>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</si>
  <si>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</si>
  <si>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</si>
  <si>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</si>
  <si>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</si>
  <si>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</si>
  <si>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</si>
  <si>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</si>
  <si>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</si>
  <si>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</si>
  <si>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</si>
  <si>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</si>
  <si>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</si>
  <si>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</si>
  <si>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</si>
  <si>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</si>
  <si>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</si>
  <si>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</si>
  <si>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</si>
  <si>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</si>
  <si>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</si>
  <si>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</si>
  <si>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</si>
  <si>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</si>
  <si>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</si>
  <si>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</si>
  <si>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</si>
  <si>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</si>
  <si>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</si>
  <si>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</si>
  <si>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</si>
  <si>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</si>
  <si>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</si>
  <si>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</si>
  <si>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</si>
  <si>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</si>
  <si>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</si>
  <si>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</si>
  <si>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</si>
  <si>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</si>
  <si>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</si>
  <si>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</si>
  <si>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</si>
  <si>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</si>
  <si>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</si>
  <si>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</si>
  <si>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</si>
  <si>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</si>
  <si>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</si>
  <si>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</si>
  <si>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</si>
  <si>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</si>
  <si>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</si>
  <si>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</si>
  <si>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</si>
  <si>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</si>
  <si>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</si>
  <si>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</si>
  <si>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</si>
  <si>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</si>
  <si>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</si>
  <si>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</si>
  <si>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</si>
  <si>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</si>
  <si>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</si>
  <si>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</si>
  <si>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</si>
  <si>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</si>
  <si>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</si>
  <si>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</si>
  <si>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</si>
  <si>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</si>
  <si>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</si>
  <si>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</si>
  <si>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</si>
  <si>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</si>
  <si>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</si>
  <si>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</si>
  <si>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</si>
  <si>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</si>
  <si>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</si>
  <si>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</si>
  <si>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</si>
  <si>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</si>
  <si>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</si>
  <si>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</si>
  <si>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</si>
  <si>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</si>
  <si>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</si>
  <si>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</si>
  <si>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</si>
  <si>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</si>
  <si>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</si>
  <si>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</si>
  <si>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</si>
  <si>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</si>
  <si>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</si>
  <si>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</si>
  <si>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</si>
  <si>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</si>
  <si>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</si>
  <si>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</si>
  <si>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</si>
  <si>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</si>
  <si>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</si>
  <si>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</si>
  <si>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</si>
  <si>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</si>
  <si>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</si>
  <si>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</si>
  <si>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</si>
  <si>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</si>
  <si>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</si>
  <si>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</si>
  <si>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</si>
  <si>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</si>
  <si>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</si>
  <si>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</si>
  <si>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</si>
  <si>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</si>
  <si>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</si>
  <si>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</si>
  <si>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</si>
  <si>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</si>
  <si>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</si>
  <si>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</si>
  <si>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</si>
  <si>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</si>
  <si>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</si>
  <si>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</si>
  <si>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</si>
  <si>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</si>
  <si>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</si>
  <si>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</si>
  <si>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</si>
  <si>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</si>
  <si>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</si>
  <si>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</si>
  <si>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</si>
  <si>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</si>
  <si>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</si>
  <si>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</si>
  <si>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</si>
  <si>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</si>
  <si>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</si>
  <si>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</si>
  <si>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</si>
  <si>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</si>
  <si>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</si>
  <si>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</si>
  <si>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</si>
  <si>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</si>
  <si>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</si>
  <si>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</si>
  <si>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</si>
  <si>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</si>
  <si>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</si>
  <si>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</si>
  <si>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</si>
  <si>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</si>
  <si>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</si>
  <si>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</si>
  <si>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</si>
  <si>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</si>
  <si>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</si>
  <si>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</si>
  <si>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</si>
  <si>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</si>
  <si>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</si>
  <si>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</si>
  <si>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</si>
  <si>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</si>
  <si>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</si>
  <si>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</si>
  <si>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</si>
  <si>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</si>
  <si>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</si>
  <si>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</si>
  <si>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</si>
  <si>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</si>
  <si>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</si>
  <si>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</si>
  <si>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</si>
  <si>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</si>
  <si>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</si>
  <si>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</si>
  <si>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</si>
  <si>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</si>
  <si>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</si>
  <si>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</si>
  <si>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</si>
  <si>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</si>
  <si>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</si>
  <si>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</si>
  <si>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</si>
  <si>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</si>
  <si>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</si>
  <si>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</si>
  <si>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</si>
  <si>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</si>
  <si>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</si>
  <si>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</si>
  <si>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</si>
  <si>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</si>
  <si>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</si>
  <si>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</si>
  <si>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</si>
  <si>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</si>
  <si>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</si>
  <si>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</si>
  <si>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</si>
  <si>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</si>
  <si>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</si>
  <si>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</si>
  <si>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</si>
  <si>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</si>
  <si>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</si>
  <si>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</si>
  <si>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</si>
  <si>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</si>
  <si>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</si>
  <si>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</si>
  <si>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</si>
  <si>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</si>
  <si>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</si>
  <si>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</si>
  <si>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</si>
  <si>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</si>
  <si>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</si>
  <si>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</si>
  <si>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</si>
  <si>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</si>
  <si>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</si>
  <si>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</si>
  <si>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</si>
  <si>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</si>
  <si>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</si>
  <si>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</si>
  <si>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</si>
  <si>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</si>
  <si>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</si>
  <si>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</si>
  <si>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</si>
  <si>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</si>
  <si>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</si>
  <si>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</si>
  <si>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</si>
  <si>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</si>
  <si>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</si>
  <si>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</si>
  <si>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</si>
  <si>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</si>
  <si>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</si>
  <si>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</si>
  <si>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</si>
  <si>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</si>
  <si>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</si>
  <si>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</si>
  <si>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</si>
  <si>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</si>
  <si>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</si>
  <si>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</si>
  <si>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</si>
  <si>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</si>
  <si>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</si>
  <si>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</si>
  <si>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</si>
  <si>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</si>
  <si>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</si>
  <si>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</si>
  <si>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</si>
  <si>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</si>
  <si>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</si>
  <si>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</si>
  <si>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</si>
  <si>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</si>
  <si>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</si>
  <si>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</si>
  <si>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</si>
  <si>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</si>
  <si>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</si>
  <si>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</si>
  <si>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</si>
  <si>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</si>
  <si>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</si>
  <si>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</si>
  <si>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</si>
  <si>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</si>
  <si>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</si>
  <si>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</si>
  <si>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</si>
  <si>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</si>
  <si>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</si>
  <si>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</si>
  <si>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</si>
  <si>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</si>
  <si>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</si>
  <si>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</si>
  <si>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</si>
  <si>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</si>
  <si>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</si>
  <si>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</si>
  <si>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</si>
  <si>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</si>
  <si>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</si>
  <si>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</si>
  <si>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</si>
  <si>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</si>
  <si>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</si>
  <si>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</si>
  <si>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</si>
  <si>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</si>
  <si>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</si>
  <si>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</si>
  <si>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</si>
  <si>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</si>
  <si>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</si>
  <si>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</si>
  <si>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</si>
  <si>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</si>
  <si>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</si>
  <si>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</si>
  <si>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</si>
  <si>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</si>
  <si>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</si>
  <si>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</si>
  <si>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</si>
  <si>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</si>
  <si>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</si>
  <si>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</si>
  <si>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</si>
  <si>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</si>
  <si>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</si>
  <si>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</si>
  <si>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</si>
  <si>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</si>
  <si>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</si>
  <si>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</si>
  <si>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</si>
  <si>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</si>
  <si>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</si>
  <si>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</si>
  <si>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</si>
  <si>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</si>
  <si>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</si>
  <si>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</si>
  <si>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</si>
  <si>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</si>
  <si>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</si>
  <si>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</si>
  <si>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</si>
  <si>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</si>
  <si>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</si>
  <si>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</si>
  <si>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</si>
  <si>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</si>
  <si>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</si>
  <si>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</si>
  <si>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</si>
  <si>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</si>
  <si>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</si>
  <si>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</si>
  <si>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</si>
  <si>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</si>
  <si>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</si>
  <si>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</si>
  <si>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</si>
  <si>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</si>
  <si>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</si>
  <si>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</si>
  <si>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</si>
  <si>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</si>
  <si>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</si>
  <si>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</si>
  <si>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</si>
  <si>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</si>
  <si>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</si>
  <si>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</si>
  <si>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</si>
  <si>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</si>
  <si>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</si>
  <si>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</si>
  <si>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</si>
  <si>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</si>
  <si>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</si>
  <si>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</si>
  <si>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</si>
  <si>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</si>
  <si>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</si>
  <si>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</si>
  <si>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</si>
  <si>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</si>
  <si>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</si>
  <si>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</si>
  <si>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</si>
  <si>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</si>
  <si>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</si>
  <si>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</si>
  <si>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</si>
  <si>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</si>
  <si>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</si>
  <si>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</si>
  <si>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</si>
  <si>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</si>
  <si>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</si>
  <si>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</si>
  <si>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</si>
  <si>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</si>
  <si>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</si>
  <si>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</si>
  <si>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</si>
  <si>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</si>
  <si>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</si>
  <si>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</si>
  <si>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</si>
  <si>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</si>
  <si>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</si>
  <si>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</si>
  <si>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</si>
  <si>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</si>
  <si>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</si>
  <si>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</si>
  <si>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</si>
  <si>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</si>
  <si>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</si>
  <si>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</si>
  <si>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</si>
  <si>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</si>
  <si>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</si>
  <si>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</si>
  <si>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</si>
  <si>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</si>
  <si>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</si>
  <si>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</si>
  <si>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</si>
  <si>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</si>
  <si>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</si>
  <si>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</si>
  <si>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</si>
  <si>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</si>
  <si>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</si>
  <si>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</si>
  <si>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</si>
  <si>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</si>
  <si>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</si>
  <si>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</si>
  <si>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</si>
  <si>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</si>
  <si>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</si>
  <si>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</si>
  <si>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</si>
  <si>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</si>
  <si>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</si>
  <si>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</si>
  <si>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</si>
  <si>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</si>
  <si>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</si>
  <si>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</si>
  <si>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</si>
  <si>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</si>
  <si>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</si>
  <si>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</si>
  <si>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</si>
  <si>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</si>
  <si>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</si>
  <si>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</si>
  <si>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</si>
  <si>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</si>
  <si>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</si>
  <si>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</si>
  <si>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</si>
  <si>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</si>
  <si>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</si>
  <si>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</si>
  <si>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</si>
  <si>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</si>
  <si>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</si>
  <si>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</si>
  <si>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</si>
  <si>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</si>
  <si>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</si>
  <si>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</si>
  <si>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</si>
  <si>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</si>
  <si>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</si>
  <si>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</si>
  <si>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</si>
  <si>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</si>
  <si>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</si>
  <si>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</si>
  <si>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</si>
  <si>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</si>
  <si>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</si>
  <si>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</si>
  <si>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</si>
  <si>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</si>
  <si>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</si>
  <si>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</si>
  <si>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</si>
  <si>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</si>
  <si>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</si>
  <si>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</si>
  <si>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</si>
  <si>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</si>
  <si>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</si>
  <si>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</si>
  <si>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</si>
  <si>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</si>
  <si>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</si>
  <si>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</si>
  <si>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</si>
  <si>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</si>
  <si>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</si>
  <si>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</si>
  <si>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</si>
  <si>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</si>
  <si>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</si>
  <si>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</si>
  <si>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</si>
  <si>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</si>
  <si>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</si>
  <si>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</si>
  <si>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</si>
  <si>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</si>
  <si>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</si>
  <si>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</si>
  <si>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</si>
  <si>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</si>
  <si>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</si>
  <si>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</si>
  <si>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</si>
  <si>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</si>
  <si>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</si>
  <si>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</si>
  <si>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</si>
  <si>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</si>
  <si>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</si>
  <si>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</si>
  <si>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</si>
  <si>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</si>
  <si>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</si>
  <si>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</si>
  <si>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</si>
  <si>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</si>
  <si>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</si>
  <si>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</si>
  <si>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</si>
  <si>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</si>
  <si>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</si>
  <si>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</si>
  <si>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</si>
  <si>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</si>
  <si>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</si>
  <si>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</si>
  <si>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</si>
  <si>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</si>
  <si>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</si>
  <si>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</si>
  <si>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</si>
  <si>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</si>
  <si>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</si>
  <si>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</si>
  <si>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</si>
  <si>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</si>
  <si>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</si>
  <si>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</si>
  <si>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</si>
  <si>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</si>
  <si>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</si>
  <si>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</si>
  <si>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</si>
  <si>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</si>
  <si>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</si>
  <si>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</si>
  <si>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</si>
  <si>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</si>
  <si>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</si>
  <si>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</si>
  <si>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</si>
  <si>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</si>
  <si>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</si>
  <si>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</si>
  <si>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</si>
  <si>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</si>
  <si>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</si>
  <si>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</si>
  <si>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</si>
  <si>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</si>
  <si>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</si>
  <si>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</si>
  <si>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</si>
  <si>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</si>
  <si>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</si>
  <si>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</si>
  <si>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</si>
  <si>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</si>
  <si>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</si>
  <si>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</si>
  <si>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</si>
  <si>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</si>
  <si>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</si>
  <si>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</si>
  <si>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</si>
  <si>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</si>
  <si>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</si>
  <si>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</si>
  <si>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</si>
  <si>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</si>
  <si>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</si>
  <si>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</si>
  <si>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</si>
  <si>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</si>
  <si>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</si>
  <si>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</si>
  <si>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</si>
  <si>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</si>
  <si>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</si>
  <si>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</si>
  <si>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</si>
  <si>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</si>
  <si>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</si>
  <si>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</si>
  <si>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</si>
  <si>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</si>
  <si>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</si>
  <si>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</si>
  <si>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</si>
  <si>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</si>
  <si>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</si>
  <si>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</si>
  <si>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</si>
  <si>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</si>
  <si>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</si>
  <si>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</si>
  <si>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</si>
  <si>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</si>
  <si>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</si>
  <si>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</si>
  <si>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</si>
  <si>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</si>
  <si>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</si>
  <si>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</si>
  <si>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</si>
  <si>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</si>
  <si>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</si>
  <si>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</si>
  <si>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</si>
  <si>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</si>
  <si>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</si>
  <si>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</si>
  <si>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</si>
  <si>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</si>
  <si>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</si>
  <si>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</si>
  <si>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</si>
  <si>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</si>
  <si>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</si>
  <si>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</si>
  <si>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</si>
  <si>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</si>
  <si>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</si>
  <si>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</si>
  <si>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</si>
  <si>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</si>
  <si>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</si>
  <si>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</si>
  <si>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</si>
  <si>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</si>
  <si>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</si>
  <si>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</si>
  <si>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</si>
  <si>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</si>
  <si>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</si>
  <si>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</si>
  <si>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</si>
  <si>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</si>
  <si>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</si>
  <si>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</si>
  <si>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</si>
  <si>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</si>
  <si>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</si>
  <si>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</si>
  <si>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</si>
  <si>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</si>
  <si>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</si>
  <si>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</si>
  <si>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</si>
  <si>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</si>
  <si>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</si>
  <si>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</si>
  <si>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</si>
  <si>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</si>
  <si>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</si>
  <si>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</si>
  <si>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</si>
  <si>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</si>
  <si>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</si>
  <si>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</si>
  <si>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</si>
  <si>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</si>
  <si>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</si>
  <si>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</si>
  <si>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</si>
  <si>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</si>
  <si>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</si>
  <si>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</si>
  <si>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</si>
  <si>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</si>
  <si>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</si>
  <si>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</si>
  <si>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</si>
  <si>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</si>
  <si>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</si>
  <si>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</si>
  <si>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</si>
  <si>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</si>
  <si>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</si>
  <si>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</si>
  <si>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</si>
  <si>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</si>
  <si>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</si>
  <si>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</si>
  <si>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</si>
  <si>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</si>
  <si>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</si>
  <si>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</si>
  <si>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</si>
  <si>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</si>
  <si>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</si>
  <si>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</si>
  <si>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</si>
  <si>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</si>
  <si>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</si>
  <si>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</si>
  <si>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</si>
  <si>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</si>
  <si>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</si>
  <si>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</si>
  <si>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</si>
  <si>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</si>
  <si>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</si>
  <si>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</si>
  <si>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</si>
  <si>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</si>
  <si>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</si>
  <si>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</si>
  <si>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</si>
  <si>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</si>
  <si>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</si>
  <si>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</si>
  <si>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</si>
  <si>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</si>
  <si>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</si>
  <si>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</si>
  <si>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</si>
  <si>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</si>
  <si>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</si>
  <si>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</si>
  <si>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</si>
  <si>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</si>
  <si>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</si>
  <si>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</si>
  <si>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</si>
  <si>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</si>
  <si>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</si>
  <si>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</si>
  <si>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</si>
  <si>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</si>
  <si>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</si>
  <si>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</si>
  <si>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</si>
  <si>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</si>
  <si>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</si>
  <si>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</si>
  <si>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</si>
  <si>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</si>
  <si>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</si>
  <si>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</si>
  <si>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</si>
  <si>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</si>
  <si>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</si>
  <si>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</si>
  <si>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</si>
  <si>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</si>
  <si>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</si>
  <si>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</si>
  <si>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</si>
  <si>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</si>
  <si>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</si>
  <si>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</si>
  <si>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</si>
  <si>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</si>
  <si>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</si>
  <si>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</si>
  <si>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</si>
  <si>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</si>
  <si>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</si>
  <si>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</si>
  <si>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</si>
  <si>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</si>
  <si>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</si>
  <si>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</si>
  <si>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</si>
  <si>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</si>
  <si>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</si>
  <si>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</si>
  <si>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</si>
  <si>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</si>
  <si>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</si>
  <si>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</si>
  <si>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</si>
  <si>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</si>
  <si>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</si>
  <si>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</si>
  <si>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</si>
  <si>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</si>
  <si>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</si>
  <si>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</si>
  <si>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</si>
  <si>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</si>
  <si>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</si>
  <si>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</si>
  <si>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</si>
  <si>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</si>
  <si>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</si>
  <si>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</si>
  <si>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</si>
  <si>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</si>
  <si>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</si>
  <si>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</si>
  <si>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</si>
  <si>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</si>
  <si>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</si>
  <si>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</si>
  <si>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</si>
  <si>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</si>
  <si>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</si>
  <si>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</si>
  <si>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</si>
  <si>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</si>
  <si>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</si>
  <si>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</si>
  <si>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</si>
  <si>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</si>
  <si>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</si>
  <si>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</si>
  <si>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</si>
  <si>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</si>
  <si>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</si>
  <si>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</si>
  <si>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</si>
  <si>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</si>
  <si>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</si>
  <si>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</si>
  <si>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</si>
  <si>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</si>
  <si>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</si>
  <si>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</si>
  <si>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</si>
  <si>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</si>
  <si>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</si>
  <si>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</si>
  <si>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</si>
  <si>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</si>
  <si>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</si>
  <si>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</si>
  <si>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</si>
  <si>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</si>
  <si>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</si>
  <si>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</si>
  <si>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</si>
  <si>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</si>
  <si>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</si>
  <si>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</si>
  <si>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</si>
  <si>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</si>
  <si>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</si>
  <si>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</si>
  <si>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</si>
  <si>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</si>
  <si>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</si>
  <si>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</si>
  <si>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</si>
  <si>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</si>
  <si>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</si>
  <si>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</si>
  <si>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</si>
  <si>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</si>
  <si>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</si>
  <si>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</si>
  <si>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</si>
  <si>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</si>
  <si>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</si>
  <si>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</si>
  <si>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</si>
  <si>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</si>
  <si>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</si>
  <si>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</si>
  <si>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</si>
  <si>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</si>
  <si>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</si>
  <si>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</si>
  <si>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</si>
  <si>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</si>
  <si>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</si>
  <si>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</si>
  <si>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</si>
  <si>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</si>
  <si>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</si>
  <si>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</si>
  <si>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</si>
  <si>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</si>
  <si>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</si>
  <si>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</si>
  <si>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</si>
  <si>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</si>
  <si>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</si>
  <si>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</si>
  <si>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</si>
  <si>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</si>
  <si>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</si>
  <si>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</si>
  <si>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</si>
  <si>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</si>
  <si>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</si>
  <si>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</si>
  <si>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</si>
  <si>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</si>
  <si>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</si>
  <si>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</si>
  <si>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</si>
  <si>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</si>
  <si>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</si>
  <si>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</si>
  <si>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</si>
  <si>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</si>
  <si>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</si>
  <si>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</si>
  <si>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</si>
  <si>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</si>
  <si>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</si>
  <si>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</si>
  <si>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</si>
  <si>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</si>
  <si>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</si>
  <si>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</si>
  <si>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</si>
  <si>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</si>
  <si>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</si>
  <si>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</si>
  <si>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</si>
  <si>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</si>
  <si>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</si>
  <si>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</si>
  <si>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</si>
  <si>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</si>
  <si>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</si>
  <si>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</si>
  <si>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</si>
  <si>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</si>
  <si>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</si>
  <si>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</si>
  <si>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</si>
  <si>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</si>
  <si>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</si>
  <si>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</si>
  <si>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</si>
  <si>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</si>
  <si>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</si>
  <si>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</si>
  <si>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</si>
  <si>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</si>
  <si>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</si>
  <si>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</si>
  <si>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</si>
  <si>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</si>
  <si>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</si>
  <si>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</si>
  <si>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</si>
  <si>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</si>
  <si>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</si>
  <si>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</si>
  <si>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</si>
  <si>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</si>
  <si>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</si>
  <si>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</si>
  <si>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</si>
  <si>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</si>
  <si>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</si>
  <si>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</si>
  <si>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</si>
  <si>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</si>
  <si>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</si>
  <si>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</si>
  <si>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</si>
  <si>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</si>
  <si>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</si>
  <si>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</si>
  <si>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</si>
  <si>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</si>
  <si>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</si>
  <si>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</si>
  <si>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</si>
  <si>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</si>
  <si>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</si>
  <si>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</si>
  <si>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</si>
  <si>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</si>
  <si>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</si>
  <si>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</si>
  <si>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</si>
  <si>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</si>
  <si>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</si>
  <si>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</si>
  <si>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</si>
  <si>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</si>
  <si>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</si>
  <si>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</si>
  <si>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</si>
  <si>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</si>
  <si>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</si>
  <si>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</si>
  <si>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</si>
  <si>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</si>
  <si>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</si>
  <si>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</si>
  <si>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</si>
  <si>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</si>
  <si>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</si>
  <si>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</si>
  <si>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</si>
  <si>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</si>
  <si>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</si>
  <si>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</si>
  <si>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</si>
  <si>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</si>
  <si>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</si>
  <si>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</si>
  <si>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</si>
  <si>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</si>
  <si>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</si>
  <si>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</si>
  <si>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</si>
  <si>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</si>
  <si>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</si>
  <si>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</si>
  <si>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</si>
  <si>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</si>
  <si>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</si>
  <si>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</si>
  <si>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</si>
  <si>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</si>
  <si>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</si>
  <si>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</si>
  <si>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</si>
  <si>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</si>
  <si>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</si>
  <si>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</si>
  <si>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</si>
  <si>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</si>
  <si>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</si>
  <si>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</si>
  <si>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</si>
  <si>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</si>
  <si>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</si>
  <si>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</si>
  <si>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</si>
  <si>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</si>
  <si>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</si>
  <si>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</si>
  <si>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</si>
  <si>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</si>
  <si>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</si>
  <si>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</si>
  <si>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</si>
  <si>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</si>
  <si>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</si>
  <si>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</si>
  <si>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</si>
  <si>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</si>
  <si>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</si>
  <si>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</si>
  <si>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</si>
  <si>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</si>
  <si>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</si>
  <si>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</si>
  <si>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</si>
  <si>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</si>
  <si>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</si>
  <si>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</si>
  <si>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</si>
  <si>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</si>
  <si>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</si>
  <si>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</si>
  <si>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</si>
  <si>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</si>
  <si>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</si>
  <si>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</si>
  <si>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</si>
  <si>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</si>
  <si>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</si>
  <si>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</si>
  <si>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</si>
  <si>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</si>
  <si>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</si>
  <si>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</si>
  <si>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</si>
  <si>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</si>
  <si>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</si>
  <si>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</si>
  <si>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</si>
  <si>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</si>
  <si>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</si>
  <si>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</si>
  <si>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</si>
  <si>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</si>
  <si>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</si>
  <si>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</si>
  <si>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</si>
  <si>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</si>
  <si>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</si>
  <si>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</si>
  <si>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</si>
  <si>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</si>
  <si>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</si>
  <si>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</si>
  <si>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</si>
  <si>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</si>
  <si>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</si>
  <si>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</si>
  <si>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</si>
  <si>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</si>
  <si>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</si>
  <si>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</si>
  <si>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</si>
  <si>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</si>
  <si>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</si>
  <si>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</si>
  <si>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</si>
  <si>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</si>
  <si>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</si>
  <si>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</si>
  <si>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</si>
  <si>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</si>
  <si>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</si>
  <si>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</si>
  <si>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</si>
  <si>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</si>
  <si>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</si>
  <si>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</si>
  <si>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</si>
  <si>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</si>
  <si>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</si>
  <si>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</si>
  <si>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</si>
  <si>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</si>
  <si>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</si>
  <si>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</si>
  <si>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</si>
  <si>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</si>
  <si>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</si>
  <si>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</si>
  <si>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</si>
  <si>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</si>
  <si>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</si>
  <si>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</si>
  <si>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</si>
  <si>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</si>
  <si>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</si>
  <si>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</si>
  <si>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</si>
  <si>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</si>
  <si>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</si>
  <si>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</si>
  <si>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</si>
  <si>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</si>
  <si>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</si>
  <si>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</si>
  <si>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</si>
  <si>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</si>
  <si>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</si>
  <si>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</si>
  <si>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</si>
  <si>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</si>
  <si>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</si>
  <si>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</si>
  <si>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</si>
  <si>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</si>
  <si>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</si>
  <si>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</si>
  <si>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</si>
  <si>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</si>
  <si>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</si>
  <si>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</si>
  <si>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</si>
  <si>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</si>
  <si>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</si>
  <si>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</si>
  <si>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</si>
  <si>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</si>
  <si>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</si>
  <si>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</si>
  <si>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</si>
  <si>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</si>
  <si>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</si>
  <si>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</si>
  <si>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</si>
  <si>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</si>
  <si>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</si>
  <si>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</si>
  <si>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</si>
  <si>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</si>
  <si>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</si>
  <si>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</si>
  <si>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</si>
  <si>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</si>
  <si>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</si>
  <si>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</si>
  <si>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</si>
  <si>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</si>
  <si>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</si>
  <si>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</si>
  <si>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</si>
  <si>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</si>
  <si>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</si>
  <si>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</si>
  <si>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</si>
  <si>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</si>
  <si>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</si>
  <si>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</si>
  <si>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</si>
  <si>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</si>
  <si>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</si>
  <si>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</si>
  <si>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</si>
  <si>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</si>
  <si>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</si>
  <si>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</si>
  <si>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</si>
  <si>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</si>
  <si>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</si>
  <si>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</si>
  <si>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</si>
  <si>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</si>
  <si>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</si>
  <si>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</si>
  <si>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</si>
  <si>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</si>
  <si>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</si>
  <si>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</si>
  <si>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</si>
  <si>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</si>
  <si>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</si>
  <si>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</si>
  <si>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</si>
  <si>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</si>
  <si>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</si>
  <si>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</si>
  <si>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</si>
  <si>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</si>
  <si>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</si>
  <si>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</si>
  <si>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</si>
  <si>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</si>
  <si>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</si>
  <si>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</si>
  <si>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</si>
  <si>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</si>
  <si>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</si>
  <si>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</si>
  <si>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</si>
  <si>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</si>
  <si>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</si>
  <si>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</si>
  <si>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</si>
  <si>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</si>
  <si>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</si>
  <si>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</si>
  <si>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</si>
  <si>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</si>
  <si>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</si>
  <si>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</si>
  <si>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</si>
  <si>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</si>
  <si>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</si>
  <si>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</si>
  <si>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</si>
  <si>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</si>
  <si>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</si>
  <si>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</si>
  <si>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</si>
  <si>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</si>
  <si>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</si>
  <si>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</si>
  <si>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</si>
  <si>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</si>
  <si>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</si>
  <si>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</si>
  <si>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</si>
  <si>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</si>
  <si>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</si>
  <si>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</si>
  <si>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</si>
  <si>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</si>
  <si>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</si>
  <si>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</si>
  <si>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</si>
  <si>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</si>
  <si>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</si>
  <si>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</si>
  <si>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</si>
  <si>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</si>
  <si>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</si>
  <si>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</si>
  <si>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</si>
  <si>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</si>
  <si>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</si>
  <si>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</si>
  <si>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</si>
  <si>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</si>
  <si>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</si>
  <si>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</si>
  <si>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</si>
  <si>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</si>
  <si>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</si>
  <si>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</si>
  <si>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</si>
  <si>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</si>
  <si>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</si>
  <si>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</si>
  <si>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</si>
  <si>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</si>
  <si>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</si>
  <si>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</si>
  <si>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</si>
  <si>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</si>
  <si>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</si>
  <si>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</si>
  <si>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</si>
  <si>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</si>
  <si>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</si>
  <si>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</si>
  <si>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</si>
  <si>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</si>
  <si>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</si>
  <si>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</si>
  <si>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</si>
  <si>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</si>
  <si>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</si>
  <si>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</si>
  <si>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</si>
  <si>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</si>
  <si>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</si>
  <si>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</si>
  <si>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</si>
  <si>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</si>
  <si>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</si>
  <si>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</si>
  <si>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</si>
  <si>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</si>
  <si>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</si>
  <si>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</si>
  <si>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</si>
  <si>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</si>
  <si>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</si>
  <si>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</si>
  <si>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</si>
  <si>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</si>
  <si>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</si>
  <si>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</si>
  <si>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</si>
  <si>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</si>
  <si>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</si>
  <si>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</si>
  <si>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</si>
  <si>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</si>
  <si>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</si>
  <si>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</si>
  <si>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</si>
  <si>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</si>
  <si>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</si>
  <si>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</si>
  <si>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</si>
  <si>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</si>
  <si>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</si>
  <si>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</si>
  <si>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</si>
  <si>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</si>
  <si>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</si>
  <si>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</si>
  <si>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</si>
  <si>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</si>
  <si>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</si>
  <si>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</si>
  <si>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</si>
  <si>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</si>
  <si>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</si>
  <si>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</si>
  <si>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</si>
  <si>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</si>
  <si>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</si>
  <si>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</si>
  <si>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</si>
  <si>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</si>
  <si>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</si>
  <si>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</si>
  <si>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</si>
  <si>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</si>
  <si>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</si>
  <si>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</si>
  <si>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</si>
  <si>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</si>
  <si>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</si>
  <si>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</si>
  <si>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</si>
  <si>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</si>
  <si>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</si>
  <si>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</si>
  <si>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</si>
  <si>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</si>
  <si>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</si>
  <si>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</si>
  <si>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</si>
  <si>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</si>
  <si>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</si>
  <si>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</si>
  <si>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</si>
  <si>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</si>
  <si>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</si>
  <si>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</si>
  <si>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</si>
  <si>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</si>
  <si>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</si>
  <si>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</si>
  <si>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</si>
  <si>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</si>
  <si>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</si>
  <si>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</si>
  <si>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</si>
  <si>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</si>
  <si>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</si>
  <si>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</si>
  <si>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</si>
  <si>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</si>
  <si>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</si>
  <si>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</si>
  <si>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</si>
  <si>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</si>
  <si>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</si>
  <si>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</si>
  <si>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</si>
  <si>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</si>
  <si>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</si>
  <si>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</si>
  <si>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</si>
  <si>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</si>
  <si>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</si>
  <si>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</si>
  <si>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</si>
  <si>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</si>
  <si>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</si>
  <si>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</si>
  <si>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</si>
  <si>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</si>
  <si>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</si>
  <si>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</si>
  <si>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</si>
  <si>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</si>
  <si>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</si>
  <si>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</si>
  <si>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</si>
  <si>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</si>
  <si>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</si>
  <si>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</si>
  <si>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</si>
  <si>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</si>
  <si>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</si>
  <si>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</si>
  <si>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</si>
  <si>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</si>
  <si>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</si>
  <si>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</si>
  <si>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</si>
  <si>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</si>
  <si>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</si>
  <si>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</si>
  <si>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</si>
  <si>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</si>
  <si>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</si>
  <si>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</si>
  <si>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</si>
  <si>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</si>
  <si>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</si>
  <si>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</si>
  <si>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</si>
  <si>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</si>
  <si>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</si>
  <si>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</si>
  <si>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</si>
  <si>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</si>
  <si>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</si>
  <si>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</si>
  <si>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</si>
  <si>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</si>
  <si>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</si>
  <si>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</si>
  <si>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</si>
  <si>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</si>
  <si>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</si>
  <si>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</si>
  <si>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</si>
  <si>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</si>
  <si>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</si>
  <si>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</si>
  <si>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</si>
  <si>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</si>
  <si>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</si>
  <si>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</si>
  <si>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</si>
  <si>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</si>
  <si>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</si>
  <si>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</si>
  <si>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</si>
  <si>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</si>
  <si>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</si>
  <si>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</si>
  <si>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</si>
  <si>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</si>
  <si>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</si>
  <si>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</si>
  <si>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</si>
  <si>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</si>
  <si>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</si>
  <si>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</si>
  <si>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</si>
  <si>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</si>
  <si>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</si>
  <si>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</si>
  <si>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</si>
  <si>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</si>
  <si>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</si>
  <si>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</si>
  <si>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</si>
  <si>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</si>
  <si>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</si>
  <si>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</si>
  <si>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</si>
  <si>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</si>
  <si>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</si>
  <si>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</si>
  <si>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</si>
  <si>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</si>
  <si>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</si>
  <si>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</si>
  <si>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</si>
  <si>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</si>
  <si>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</si>
  <si>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</si>
  <si>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</si>
  <si>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</si>
  <si>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</si>
  <si>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</si>
  <si>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</si>
  <si>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</si>
  <si>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</si>
  <si>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</si>
  <si>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</si>
  <si>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</si>
  <si>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</si>
  <si>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</si>
  <si>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</si>
  <si>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</si>
  <si>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</si>
  <si>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</si>
  <si>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</si>
  <si>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</si>
  <si>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</si>
  <si>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</si>
  <si>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</si>
  <si>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</si>
  <si>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</si>
  <si>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</si>
  <si>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</si>
  <si>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</si>
  <si>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</si>
  <si>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</si>
  <si>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</si>
  <si>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</si>
  <si>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</si>
  <si>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</si>
  <si>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</si>
  <si>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</si>
  <si>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</si>
  <si>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</si>
  <si>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</si>
  <si>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</si>
  <si>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</si>
  <si>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</si>
  <si>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</si>
  <si>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</si>
  <si>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</si>
  <si>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</si>
  <si>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</si>
  <si>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</si>
  <si>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</si>
  <si>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</si>
  <si>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</si>
  <si>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</si>
  <si>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</si>
  <si>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</si>
  <si>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</si>
  <si>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</si>
  <si>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</si>
  <si>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</si>
  <si>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</si>
  <si>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</si>
  <si>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</si>
  <si>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</si>
  <si>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</si>
  <si>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</si>
  <si>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</si>
  <si>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</si>
  <si>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</si>
  <si>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</si>
  <si>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</si>
  <si>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</si>
  <si>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</si>
  <si>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</si>
  <si>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</si>
  <si>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</si>
  <si>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</si>
  <si>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</si>
  <si>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</si>
  <si>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</si>
  <si>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</si>
  <si>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</si>
  <si>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</si>
  <si>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</si>
  <si>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</si>
  <si>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</si>
  <si>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</si>
  <si>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</si>
  <si>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</si>
  <si>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</si>
  <si>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</si>
  <si>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</si>
  <si>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</si>
  <si>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</si>
  <si>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</si>
  <si>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</si>
  <si>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</si>
  <si>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</si>
  <si>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</si>
  <si>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</si>
  <si>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</si>
  <si>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</si>
  <si>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</si>
  <si>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</si>
  <si>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</si>
  <si>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</si>
  <si>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</si>
  <si>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</si>
  <si>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</si>
  <si>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</si>
  <si>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</si>
  <si>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</si>
  <si>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</si>
  <si>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</si>
  <si>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</si>
  <si>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</si>
  <si>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</si>
  <si>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</si>
  <si>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</si>
  <si>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</si>
  <si>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</si>
  <si>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</si>
  <si>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</si>
  <si>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</si>
  <si>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</si>
  <si>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</si>
  <si>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</si>
  <si>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</si>
  <si>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</si>
  <si>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</si>
  <si>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</si>
  <si>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</si>
  <si>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</si>
  <si>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</si>
  <si>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</si>
  <si>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</si>
  <si>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</si>
  <si>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</si>
  <si>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</si>
  <si>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</si>
  <si>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</si>
  <si>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</si>
  <si>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</si>
  <si>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</si>
  <si>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</si>
  <si>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</si>
  <si>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</si>
  <si>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</si>
  <si>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</si>
  <si>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</si>
  <si>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</si>
  <si>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</si>
  <si>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</si>
  <si>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</si>
  <si>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</si>
  <si>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</si>
  <si>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</si>
  <si>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</si>
  <si>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</si>
  <si>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</si>
  <si>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</si>
  <si>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</si>
  <si>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</si>
  <si>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</si>
  <si>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</si>
  <si>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</si>
  <si>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</si>
  <si>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</si>
  <si>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</si>
  <si>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</si>
  <si>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</si>
  <si>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</si>
  <si>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</si>
  <si>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</si>
  <si>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</si>
  <si>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</si>
  <si>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</si>
  <si>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</si>
  <si>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</si>
  <si>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</si>
  <si>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</si>
  <si>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</si>
  <si>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</si>
  <si>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</si>
  <si>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</si>
  <si>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</si>
  <si>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</si>
  <si>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</si>
  <si>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</si>
  <si>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</si>
  <si>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</si>
  <si>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</si>
  <si>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</si>
  <si>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</si>
  <si>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</si>
  <si>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</si>
  <si>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</si>
  <si>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</si>
  <si>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</si>
  <si>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</si>
  <si>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</si>
  <si>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</si>
  <si>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</si>
  <si>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</si>
  <si>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</si>
  <si>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</si>
  <si>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</si>
  <si>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</si>
  <si>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</si>
  <si>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</si>
  <si>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</si>
  <si>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</si>
  <si>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</si>
  <si>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</si>
  <si>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</si>
  <si>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</si>
  <si>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</si>
  <si>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</si>
  <si>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</si>
  <si>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</si>
  <si>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</si>
  <si>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</si>
  <si>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</si>
  <si>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</si>
  <si>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</si>
  <si>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</si>
  <si>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</si>
  <si>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</si>
  <si>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</si>
  <si>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</si>
  <si>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</si>
  <si>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</si>
  <si>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</si>
  <si>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</si>
  <si>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</si>
  <si>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</si>
  <si>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</si>
  <si>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</si>
  <si>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</si>
  <si>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</si>
  <si>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</si>
  <si>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</si>
  <si>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</si>
  <si>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</si>
  <si>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</si>
  <si>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</si>
  <si>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</si>
  <si>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</si>
  <si>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</si>
  <si>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</si>
  <si>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</si>
  <si>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</si>
  <si>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</si>
  <si>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</si>
  <si>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</si>
  <si>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</si>
  <si>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</si>
  <si>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</si>
  <si>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</si>
  <si>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</si>
  <si>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</si>
  <si>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</si>
  <si>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</si>
  <si>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</si>
  <si>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</si>
  <si>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</si>
  <si>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</si>
  <si>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</si>
  <si>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</si>
  <si>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</si>
  <si>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</si>
  <si>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</si>
  <si>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</si>
  <si>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</si>
  <si>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</si>
  <si>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</si>
  <si>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</si>
  <si>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</si>
  <si>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</si>
  <si>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</si>
  <si>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</si>
  <si>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</si>
  <si>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</si>
  <si>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</si>
  <si>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</si>
  <si>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</si>
  <si>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</si>
  <si>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</si>
  <si>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</si>
  <si>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</si>
  <si>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</si>
  <si>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</si>
  <si>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</si>
  <si>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</si>
  <si>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</si>
  <si>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</si>
  <si>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</si>
  <si>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</si>
  <si>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</si>
  <si>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</si>
  <si>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</si>
  <si>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</si>
  <si>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</si>
  <si>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</si>
  <si>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</si>
  <si>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</si>
  <si>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</si>
  <si>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</si>
  <si>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</si>
  <si>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</si>
  <si>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</si>
  <si>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</si>
  <si>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</si>
  <si>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</si>
  <si>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</si>
  <si>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</si>
  <si>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</si>
  <si>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</si>
  <si>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</si>
  <si>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</si>
  <si>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</si>
  <si>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</si>
  <si>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</si>
  <si>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</si>
  <si>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</si>
  <si>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</si>
  <si>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</si>
  <si>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</si>
  <si>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</si>
  <si>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</si>
  <si>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</si>
  <si>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</si>
  <si>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</si>
  <si>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</si>
  <si>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</si>
  <si>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</si>
  <si>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</si>
  <si>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</si>
  <si>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</si>
  <si>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</si>
  <si>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</si>
  <si>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</si>
  <si>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</si>
  <si>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</si>
  <si>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</si>
  <si>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</si>
  <si>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</si>
  <si>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</si>
  <si>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</si>
  <si>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</si>
  <si>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</si>
  <si>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</si>
  <si>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</si>
  <si>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</si>
  <si>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</si>
  <si>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</si>
  <si>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</si>
  <si>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</si>
  <si>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</si>
  <si>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</si>
  <si>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</si>
  <si>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</si>
  <si>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</si>
  <si>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</si>
  <si>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</si>
  <si>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</si>
  <si>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</si>
  <si>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</si>
  <si>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</si>
  <si>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</si>
  <si>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</si>
  <si>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</si>
  <si>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</si>
  <si>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</si>
  <si>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</si>
  <si>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</si>
  <si>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</si>
  <si>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</si>
  <si>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</si>
  <si>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</si>
  <si>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</si>
  <si>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</si>
  <si>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</si>
  <si>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</si>
  <si>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</si>
  <si>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</si>
  <si>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</si>
  <si>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</si>
  <si>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</si>
  <si>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</si>
  <si>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</si>
  <si>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</si>
  <si>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</si>
  <si>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</si>
  <si>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</si>
  <si>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</si>
  <si>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</si>
  <si>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</si>
  <si>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</si>
  <si>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</si>
  <si>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</si>
  <si>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</si>
  <si>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</si>
  <si>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</si>
  <si>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</si>
  <si>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</si>
  <si>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</si>
  <si>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</si>
  <si>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</si>
  <si>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</si>
  <si>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</si>
  <si>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</si>
  <si>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</si>
  <si>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</si>
  <si>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</si>
  <si>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</si>
  <si>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</si>
  <si>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</si>
  <si>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</si>
  <si>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</si>
  <si>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</si>
  <si>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</si>
  <si>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</si>
  <si>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</si>
  <si>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</si>
  <si>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</si>
  <si>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</si>
  <si>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</si>
  <si>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</si>
  <si>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</si>
  <si>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</si>
  <si>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</si>
  <si>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</si>
  <si>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</si>
  <si>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</si>
  <si>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</si>
  <si>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</si>
  <si>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</si>
  <si>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</si>
  <si>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</si>
  <si>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</si>
  <si>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</si>
  <si>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</si>
  <si>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</si>
  <si>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</si>
  <si>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</si>
  <si>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</si>
  <si>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</si>
  <si>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</si>
  <si>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</si>
  <si>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</si>
  <si>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</si>
  <si>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</si>
  <si>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</si>
  <si>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</si>
  <si>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</si>
  <si>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</si>
  <si>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</si>
  <si>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</si>
  <si>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</si>
  <si>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</si>
  <si>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</si>
  <si>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</si>
  <si>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</si>
  <si>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</si>
  <si>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</si>
  <si>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</si>
  <si>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</si>
  <si>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</si>
  <si>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</si>
  <si>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</si>
  <si>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</si>
  <si>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</si>
  <si>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</si>
  <si>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</si>
  <si>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</si>
  <si>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</si>
  <si>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</si>
  <si>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</si>
  <si>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</si>
  <si>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</si>
  <si>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</si>
  <si>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</si>
  <si>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</si>
  <si>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</si>
  <si>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</si>
  <si>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</si>
  <si>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</si>
  <si>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</si>
  <si>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</si>
  <si>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</si>
  <si>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</si>
  <si>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</si>
  <si>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</si>
  <si>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</si>
  <si>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</si>
  <si>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</si>
  <si>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</si>
  <si>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</si>
  <si>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</si>
  <si>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</si>
  <si>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</si>
  <si>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</si>
  <si>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</si>
  <si>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</si>
  <si>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</si>
  <si>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</si>
  <si>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</si>
  <si>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</si>
  <si>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</si>
  <si>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</si>
  <si>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</si>
  <si>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</si>
  <si>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</si>
  <si>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</si>
  <si>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</si>
  <si>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</si>
  <si>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</si>
  <si>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</si>
  <si>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</si>
  <si>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</si>
  <si>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</si>
  <si>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</si>
  <si>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</si>
  <si>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</si>
  <si>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</si>
  <si>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</si>
  <si>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</si>
  <si>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</si>
  <si>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</si>
  <si>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</si>
  <si>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</si>
  <si>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</si>
  <si>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</si>
  <si>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</si>
  <si>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</si>
  <si>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</si>
  <si>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</si>
  <si>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</si>
  <si>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</si>
  <si>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</si>
  <si>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</si>
  <si>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</si>
  <si>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</si>
  <si>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</si>
  <si>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</si>
  <si>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</si>
  <si>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</si>
  <si>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</si>
  <si>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</si>
  <si>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</si>
  <si>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</si>
  <si>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</si>
  <si>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</si>
  <si>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</si>
  <si>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</si>
  <si>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</si>
  <si>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</si>
  <si>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</si>
  <si>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</si>
  <si>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</si>
  <si>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</si>
  <si>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</si>
  <si>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</si>
  <si>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</si>
  <si>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</si>
  <si>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</si>
  <si>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</si>
  <si>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</si>
  <si>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</si>
  <si>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</si>
  <si>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</si>
  <si>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</si>
  <si>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</si>
  <si>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</si>
  <si>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</si>
  <si>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</si>
  <si>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</si>
  <si>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</si>
  <si>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</si>
  <si>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</si>
  <si>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</si>
  <si>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</si>
  <si>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</si>
  <si>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</si>
  <si>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</si>
  <si>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</si>
  <si>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</si>
  <si>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</si>
  <si>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</si>
  <si>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</si>
  <si>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</si>
  <si>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</si>
  <si>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</si>
  <si>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</si>
  <si>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</si>
  <si>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</si>
  <si>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</si>
  <si>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</si>
  <si>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</si>
  <si>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</si>
  <si>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</si>
  <si>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</si>
  <si>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</si>
  <si>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</si>
  <si>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</si>
  <si>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</si>
  <si>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</si>
  <si>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</si>
  <si>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</si>
  <si>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</si>
  <si>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</si>
  <si>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</si>
  <si>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</si>
  <si>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</si>
  <si>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</si>
  <si>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</si>
  <si>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</si>
  <si>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</si>
  <si>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</si>
  <si>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</si>
  <si>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</si>
  <si>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</si>
  <si>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</si>
  <si>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</si>
  <si>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</si>
  <si>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</si>
  <si>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</si>
  <si>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</si>
  <si>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</si>
  <si>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</si>
  <si>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</si>
  <si>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</si>
  <si>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</si>
  <si>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</si>
  <si>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</si>
  <si>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</si>
  <si>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</si>
  <si>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</si>
  <si>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</si>
  <si>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</si>
  <si>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</si>
  <si>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</si>
  <si>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</si>
  <si>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</si>
  <si>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</si>
  <si>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</si>
  <si>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</si>
  <si>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</si>
  <si>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</si>
  <si>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</si>
  <si>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</si>
  <si>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</si>
  <si>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</si>
  <si>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</si>
  <si>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</si>
  <si>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</si>
  <si>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</si>
  <si>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</si>
  <si>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</si>
  <si>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</si>
  <si>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</si>
  <si>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</si>
  <si>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</si>
  <si>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</si>
  <si>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</si>
  <si>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</si>
  <si>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</si>
  <si>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</si>
  <si>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</si>
  <si>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</si>
  <si>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</si>
  <si>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</si>
  <si>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</si>
  <si>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</si>
  <si>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</si>
  <si>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</si>
  <si>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</si>
  <si>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</si>
  <si>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</si>
  <si>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</si>
  <si>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</si>
  <si>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</si>
  <si>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</si>
  <si>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</si>
  <si>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</si>
  <si>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</si>
  <si>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</si>
  <si>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</si>
  <si>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</si>
  <si>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</si>
  <si>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</si>
  <si>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</si>
  <si>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</si>
  <si>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</si>
  <si>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</si>
  <si>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</si>
  <si>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</si>
  <si>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</si>
  <si>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</si>
  <si>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</si>
  <si>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</si>
  <si>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</si>
  <si>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</si>
  <si>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</si>
  <si>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</si>
  <si>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</si>
  <si>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</si>
  <si>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</si>
  <si>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</si>
  <si>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</si>
  <si>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</si>
  <si>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</si>
  <si>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</si>
  <si>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</si>
  <si>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</si>
  <si>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</si>
  <si>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</si>
  <si>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</si>
  <si>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</si>
  <si>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</si>
  <si>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</si>
  <si>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</si>
  <si>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</si>
  <si>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</si>
  <si>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</si>
  <si>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</si>
  <si>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</si>
  <si>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</si>
  <si>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</si>
  <si>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</si>
  <si>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</si>
  <si>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</si>
  <si>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</si>
  <si>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</si>
  <si>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</si>
  <si>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</si>
  <si>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</si>
  <si>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</si>
  <si>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</si>
  <si>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</si>
  <si>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</si>
  <si>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</si>
  <si>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</si>
  <si>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</si>
  <si>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</si>
  <si>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</si>
  <si>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</si>
  <si>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</si>
  <si>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</si>
  <si>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</si>
  <si>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</si>
  <si>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</si>
  <si>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</si>
  <si>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</si>
  <si>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</si>
  <si>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</si>
  <si>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</si>
  <si>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</si>
  <si>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</si>
  <si>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</si>
  <si>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</si>
  <si>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</si>
  <si>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</si>
  <si>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</si>
  <si>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</si>
  <si>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</si>
  <si>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</si>
  <si>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</si>
  <si>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</si>
  <si>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</si>
  <si>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</si>
  <si>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</si>
  <si>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</si>
  <si>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</si>
  <si>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</si>
  <si>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</si>
  <si>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</si>
  <si>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</si>
  <si>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</si>
  <si>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</si>
  <si>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</si>
  <si>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</si>
  <si>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</si>
  <si>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</si>
  <si>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</si>
  <si>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</si>
  <si>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</si>
  <si>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</si>
  <si>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</si>
  <si>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</si>
  <si>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</si>
  <si>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</si>
  <si>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</si>
  <si>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</si>
  <si>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</si>
  <si>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</si>
  <si>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</si>
  <si>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</si>
  <si>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</si>
  <si>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</si>
  <si>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</si>
  <si>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</si>
  <si>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</si>
  <si>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</si>
  <si>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</si>
  <si>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</si>
  <si>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</si>
  <si>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</si>
  <si>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</si>
  <si>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</si>
  <si>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</si>
  <si>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</si>
  <si>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</si>
  <si>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</si>
  <si>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</si>
  <si>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</si>
  <si>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</si>
  <si>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</si>
  <si>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</si>
  <si>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</si>
  <si>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</si>
  <si>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</si>
  <si>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</si>
  <si>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</si>
  <si>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</si>
  <si>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</si>
  <si>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</si>
  <si>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</si>
  <si>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</si>
  <si>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</si>
  <si>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</si>
  <si>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</si>
  <si>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</si>
  <si>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</si>
  <si>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</si>
  <si>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</si>
  <si>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</si>
  <si>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</si>
  <si>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</si>
  <si>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</si>
  <si>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</si>
  <si>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</si>
  <si>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</si>
  <si>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</si>
  <si>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</si>
  <si>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</si>
  <si>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</si>
  <si>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</si>
  <si>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</si>
  <si>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</si>
  <si>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</si>
  <si>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</si>
  <si>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</si>
  <si>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</si>
  <si>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</si>
  <si>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</si>
  <si>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</si>
  <si>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</si>
  <si>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</si>
  <si>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</si>
  <si>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</si>
  <si>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</si>
  <si>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</si>
  <si>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</si>
  <si>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</si>
  <si>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</si>
  <si>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</si>
  <si>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</si>
  <si>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</si>
  <si>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</si>
  <si>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</si>
  <si>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</si>
  <si>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</si>
  <si>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</si>
  <si>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</si>
  <si>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</si>
  <si>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</si>
  <si>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</si>
  <si>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</si>
  <si>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</si>
  <si>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</si>
  <si>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</si>
  <si>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</si>
  <si>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</si>
  <si>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</si>
  <si>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</si>
  <si>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</si>
  <si>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</si>
  <si>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</si>
  <si>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</si>
  <si>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</si>
  <si>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</si>
  <si>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</si>
  <si>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</si>
  <si>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</si>
  <si>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</si>
  <si>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</si>
  <si>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</si>
  <si>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</si>
  <si>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</si>
  <si>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</si>
  <si>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</si>
  <si>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</si>
  <si>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</si>
  <si>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</si>
  <si>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</si>
  <si>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</si>
  <si>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</si>
  <si>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</si>
  <si>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</si>
  <si>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</si>
  <si>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</si>
  <si>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</si>
  <si>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</si>
  <si>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</si>
  <si>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</si>
  <si>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</si>
  <si>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</si>
  <si>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</si>
  <si>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</si>
  <si>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</si>
  <si>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</si>
  <si>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</si>
  <si>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</si>
  <si>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</si>
  <si>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</si>
  <si>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</si>
  <si>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</si>
  <si>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</si>
  <si>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</si>
  <si>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</si>
  <si>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</si>
  <si>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</si>
  <si>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</si>
  <si>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</si>
  <si>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</si>
  <si>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</si>
  <si>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</si>
  <si>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</si>
  <si>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</si>
  <si>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</si>
  <si>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</si>
  <si>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</si>
  <si>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</si>
  <si>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</si>
  <si>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</si>
  <si>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</si>
  <si>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</si>
  <si>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</si>
  <si>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</si>
  <si>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</si>
  <si>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</si>
  <si>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</si>
  <si>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</si>
  <si>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</si>
  <si>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</si>
  <si>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</si>
  <si>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</si>
  <si>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</si>
  <si>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</si>
  <si>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</si>
  <si>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</si>
  <si>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</si>
  <si>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</si>
  <si>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</si>
  <si>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</si>
  <si>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</si>
  <si>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</si>
  <si>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</si>
  <si>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</si>
  <si>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</si>
  <si>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</si>
  <si>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</si>
  <si>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</si>
  <si>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</si>
  <si>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</si>
  <si>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</si>
  <si>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</si>
  <si>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</si>
  <si>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</si>
  <si>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</si>
  <si>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</si>
  <si>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</si>
  <si>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</si>
  <si>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</si>
  <si>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</si>
  <si>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</si>
  <si>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</si>
  <si>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</si>
  <si>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</si>
  <si>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</si>
  <si>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</si>
  <si>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</si>
  <si>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</si>
  <si>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</si>
  <si>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</si>
  <si>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</si>
  <si>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</si>
  <si>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</si>
  <si>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</si>
  <si>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</si>
  <si>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</si>
  <si>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</si>
  <si>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</si>
  <si>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</si>
  <si>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</si>
  <si>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</si>
  <si>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</si>
  <si>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</si>
  <si>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</si>
  <si>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</si>
  <si>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</si>
  <si>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</si>
  <si>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</si>
  <si>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</si>
  <si>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</si>
  <si>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</si>
  <si>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</si>
  <si>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</si>
  <si>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</si>
  <si>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</si>
  <si>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</si>
  <si>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</si>
  <si>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</si>
  <si>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</si>
  <si>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</si>
  <si>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</si>
  <si>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</si>
  <si>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</si>
  <si>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</si>
  <si>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</si>
  <si>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</si>
  <si>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</si>
  <si>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</si>
  <si>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</si>
  <si>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</si>
  <si>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</si>
  <si>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</si>
  <si>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</si>
  <si>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</si>
  <si>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</si>
  <si>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</si>
  <si>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</si>
  <si>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</si>
  <si>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</si>
  <si>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</si>
  <si>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</si>
  <si>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</si>
  <si>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</si>
  <si>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</si>
  <si>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</si>
  <si>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</si>
  <si>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</si>
  <si>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</si>
  <si>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</si>
  <si>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</si>
  <si>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</si>
  <si>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</si>
  <si>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</si>
  <si>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</si>
  <si>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</si>
  <si>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</si>
  <si>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</si>
  <si>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</si>
  <si>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</si>
  <si>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</si>
  <si>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</si>
  <si>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</si>
  <si>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</si>
  <si>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</si>
  <si>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</si>
  <si>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</si>
  <si>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</si>
  <si>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</si>
  <si>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</si>
  <si>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</si>
  <si>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</si>
  <si>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</si>
  <si>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</si>
  <si>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</si>
  <si>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</si>
  <si>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</si>
  <si>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</si>
  <si>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</si>
  <si>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</si>
  <si>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</si>
  <si>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</si>
  <si>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</si>
  <si>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</si>
  <si>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</si>
  <si>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</si>
  <si>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</si>
  <si>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</si>
  <si>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</si>
  <si>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</si>
  <si>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</si>
  <si>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</si>
  <si>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</si>
  <si>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</si>
  <si>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</si>
  <si>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</si>
  <si>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</si>
  <si>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</si>
  <si>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</si>
  <si>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</si>
  <si>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</si>
  <si>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</si>
  <si>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</si>
  <si>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</si>
  <si>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</si>
  <si>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</si>
  <si>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</si>
  <si>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</si>
  <si>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</si>
  <si>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</si>
  <si>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</si>
  <si>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</si>
  <si>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</si>
  <si>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</si>
  <si>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</si>
  <si>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</si>
  <si>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</si>
  <si>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</si>
  <si>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</si>
  <si>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</si>
  <si>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</si>
  <si>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</si>
  <si>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</si>
  <si>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</si>
  <si>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</si>
  <si>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</si>
  <si>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</si>
  <si>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</si>
  <si>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</si>
  <si>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</si>
  <si>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</si>
  <si>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</si>
  <si>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</si>
  <si>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</si>
  <si>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</si>
  <si>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</si>
  <si>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</si>
  <si>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</si>
  <si>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</si>
  <si>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</si>
  <si>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</si>
  <si>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</si>
  <si>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</si>
  <si>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</si>
  <si>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</si>
  <si>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</si>
  <si>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</si>
  <si>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</si>
  <si>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</si>
  <si>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</si>
  <si>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</si>
  <si>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</si>
  <si>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</si>
  <si>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</si>
  <si>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</si>
  <si>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</si>
  <si>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</si>
  <si>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</si>
  <si>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</si>
  <si>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</si>
  <si>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</si>
  <si>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</si>
  <si>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</si>
  <si>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</si>
  <si>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</si>
  <si>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</si>
  <si>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</si>
  <si>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</si>
  <si>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</si>
  <si>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</si>
  <si>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</si>
  <si>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</si>
  <si>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</si>
  <si>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</si>
  <si>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</si>
  <si>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</si>
  <si>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</si>
  <si>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</si>
  <si>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</si>
  <si>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</si>
  <si>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</si>
  <si>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</si>
  <si>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</si>
  <si>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</si>
  <si>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</si>
  <si>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</si>
  <si>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</si>
  <si>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</si>
  <si>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</si>
  <si>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</si>
  <si>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</si>
  <si>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</si>
  <si>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</si>
  <si>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</si>
  <si>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</si>
  <si>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</si>
  <si>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</si>
  <si>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</si>
  <si>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</si>
  <si>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</si>
  <si>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</si>
  <si>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</si>
  <si>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</si>
  <si>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</si>
  <si>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</si>
  <si>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</si>
  <si>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</si>
  <si>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</si>
  <si>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</si>
  <si>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</si>
  <si>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</si>
  <si>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</si>
  <si>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</si>
  <si>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</si>
  <si>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</si>
  <si>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</si>
  <si>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</si>
  <si>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</si>
  <si>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</si>
  <si>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</si>
  <si>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</si>
  <si>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</si>
  <si>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</si>
  <si>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</si>
  <si>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</si>
  <si>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</si>
  <si>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</si>
  <si>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</si>
  <si>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</si>
  <si>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</si>
  <si>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</si>
  <si>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</si>
  <si>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</si>
  <si>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</si>
  <si>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</si>
  <si>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</si>
  <si>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</si>
  <si>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</si>
  <si>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</si>
  <si>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</si>
  <si>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</si>
  <si>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</si>
  <si>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</si>
  <si>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</si>
  <si>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</si>
  <si>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</si>
  <si>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</si>
  <si>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</si>
  <si>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</si>
  <si>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</si>
  <si>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</si>
  <si>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</si>
  <si>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</si>
  <si>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</si>
  <si>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</si>
  <si>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</si>
  <si>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</si>
  <si>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</si>
  <si>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</si>
  <si>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</si>
  <si>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</si>
  <si>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</si>
  <si>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</si>
  <si>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</si>
  <si>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</si>
  <si>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</si>
  <si>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</si>
  <si>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</si>
  <si>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</si>
  <si>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</si>
  <si>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</si>
  <si>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</si>
  <si>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</si>
  <si>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</si>
  <si>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</si>
  <si>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</si>
  <si>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</si>
  <si>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</si>
  <si>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</si>
  <si>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</si>
  <si>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</si>
  <si>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</si>
  <si>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</si>
  <si>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</si>
  <si>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</si>
  <si>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</si>
  <si>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</si>
  <si>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</si>
  <si>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</si>
  <si>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</si>
  <si>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</si>
  <si>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</si>
  <si>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</si>
  <si>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</si>
  <si>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</si>
  <si>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</si>
  <si>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</si>
  <si>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</si>
  <si>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</si>
  <si>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</si>
  <si>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</si>
  <si>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</si>
  <si>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</si>
  <si>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</si>
  <si>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</si>
  <si>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</si>
  <si>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</si>
  <si>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</si>
  <si>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</si>
  <si>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</si>
  <si>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</si>
  <si>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</si>
  <si>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</si>
  <si>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</si>
  <si>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</si>
  <si>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</si>
  <si>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</si>
  <si>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</si>
  <si>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</si>
  <si>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</si>
  <si>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</si>
  <si>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</si>
  <si>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</si>
  <si>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</si>
  <si>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</si>
  <si>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</si>
  <si>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</si>
  <si>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</si>
  <si>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</si>
  <si>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</si>
  <si>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</si>
  <si>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</si>
  <si>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</si>
  <si>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</si>
  <si>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</si>
  <si>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</si>
  <si>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</si>
  <si>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</si>
  <si>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</si>
  <si>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</si>
  <si>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</si>
  <si>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</si>
  <si>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</si>
  <si>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</si>
  <si>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</si>
  <si>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</si>
  <si>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</si>
  <si>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</si>
  <si>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</si>
  <si>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</si>
  <si>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</si>
  <si>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</si>
  <si>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</si>
  <si>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</si>
  <si>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</si>
  <si>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</si>
  <si>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</si>
  <si>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</si>
  <si>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</si>
  <si>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</si>
  <si>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</si>
  <si>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</si>
  <si>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</si>
  <si>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</si>
  <si>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</si>
  <si>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</si>
  <si>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</si>
  <si>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</si>
  <si>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</si>
  <si>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</si>
  <si>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</si>
  <si>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</si>
  <si>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</si>
  <si>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</si>
  <si>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</si>
  <si>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</si>
  <si>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</si>
  <si>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</si>
  <si>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</si>
  <si>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</si>
  <si>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</si>
  <si>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</si>
  <si>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</si>
  <si>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</si>
  <si>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</si>
  <si>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</si>
  <si>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</si>
  <si>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</si>
  <si>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</si>
  <si>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</si>
  <si>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</si>
  <si>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</si>
  <si>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</si>
  <si>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</si>
  <si>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</si>
  <si>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</si>
  <si>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</si>
  <si>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</si>
  <si>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</si>
  <si>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</si>
  <si>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</si>
  <si>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</si>
  <si>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</si>
  <si>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</si>
  <si>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</si>
  <si>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</si>
  <si>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</si>
  <si>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</si>
  <si>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</si>
  <si>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</si>
  <si>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</si>
  <si>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</si>
  <si>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</si>
  <si>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</si>
  <si>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</si>
  <si>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</si>
  <si>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</si>
  <si>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</si>
  <si>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</si>
  <si>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</si>
  <si>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</si>
  <si>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</si>
  <si>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</si>
  <si>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</si>
  <si>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</si>
  <si>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</si>
  <si>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</si>
  <si>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</si>
  <si>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</si>
  <si>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</si>
  <si>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</si>
  <si>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</si>
  <si>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</si>
  <si>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</si>
  <si>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</si>
  <si>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</si>
  <si>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</si>
  <si>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</si>
  <si>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</si>
  <si>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</si>
  <si>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</si>
  <si>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</si>
  <si>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</si>
  <si>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</si>
  <si>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</si>
  <si>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</si>
  <si>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</si>
  <si>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</si>
  <si>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</si>
  <si>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</si>
  <si>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</si>
  <si>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</si>
  <si>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</si>
  <si>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</si>
  <si>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</si>
  <si>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</si>
  <si>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</si>
  <si>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</si>
  <si>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</si>
  <si>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</si>
  <si>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</si>
  <si>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</si>
  <si>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</si>
  <si>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</si>
  <si>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</si>
  <si>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</si>
  <si>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</si>
  <si>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</si>
  <si>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</si>
  <si>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</si>
  <si>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</si>
  <si>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</si>
  <si>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</si>
  <si>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</si>
  <si>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</si>
  <si>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</si>
  <si>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</si>
  <si>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</si>
  <si>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</si>
  <si>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</si>
  <si>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</si>
  <si>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</si>
  <si>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</si>
  <si>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</si>
  <si>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</si>
  <si>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</si>
  <si>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</si>
  <si>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</si>
  <si>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</si>
  <si>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</si>
  <si>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</si>
  <si>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</si>
  <si>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</si>
  <si>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</si>
  <si>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</si>
  <si>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</si>
  <si>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</si>
  <si>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</si>
  <si>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</si>
  <si>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</si>
  <si>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</si>
  <si>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</si>
  <si>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</si>
  <si>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</si>
  <si>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</si>
  <si>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</si>
  <si>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</si>
  <si>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</si>
  <si>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</si>
  <si>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</si>
  <si>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</si>
  <si>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</si>
  <si>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</si>
  <si>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</si>
  <si>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</si>
  <si>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</si>
  <si>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</si>
  <si>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</si>
  <si>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</si>
  <si>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</si>
  <si>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</si>
  <si>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</si>
  <si>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</si>
  <si>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</si>
  <si>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</si>
  <si>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</si>
  <si>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</si>
  <si>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</si>
  <si>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</si>
  <si>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</si>
  <si>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</si>
  <si>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</si>
  <si>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</si>
  <si>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</si>
  <si>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</si>
  <si>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</si>
  <si>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</si>
  <si>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</si>
  <si>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</si>
  <si>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</si>
  <si>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</si>
  <si>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</si>
  <si>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</si>
  <si>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</si>
  <si>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</si>
  <si>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</si>
  <si>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</si>
  <si>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</si>
  <si>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</si>
  <si>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</si>
  <si>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</si>
  <si>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</si>
  <si>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</si>
  <si>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</si>
  <si>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</si>
  <si>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</si>
  <si>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</si>
  <si>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</si>
  <si>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</si>
  <si>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</si>
  <si>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</si>
  <si>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</si>
  <si>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</si>
  <si>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</si>
  <si>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</si>
  <si>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</si>
  <si>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</si>
  <si>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</si>
  <si>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</si>
  <si>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</si>
  <si>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</si>
  <si>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</si>
  <si>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</si>
  <si>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</si>
  <si>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</si>
  <si>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</si>
  <si>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</si>
  <si>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</si>
  <si>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</si>
  <si>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</si>
  <si>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</si>
  <si>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</si>
  <si>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</si>
  <si>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</si>
  <si>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</si>
  <si>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</si>
  <si>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</si>
  <si>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</si>
  <si>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</si>
  <si>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</si>
  <si>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</si>
  <si>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</si>
  <si>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</si>
  <si>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</si>
  <si>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</si>
  <si>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</si>
  <si>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</si>
  <si>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</si>
  <si>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</si>
  <si>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</si>
  <si>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</si>
  <si>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</si>
  <si>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</si>
  <si>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</si>
  <si>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</si>
  <si>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</si>
  <si>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</si>
  <si>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</si>
  <si>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</si>
  <si>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</si>
  <si>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</si>
  <si>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</si>
  <si>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</si>
  <si>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</si>
  <si>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</si>
  <si>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</si>
  <si>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</si>
  <si>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</si>
  <si>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</si>
  <si>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</si>
  <si>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</si>
  <si>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</si>
  <si>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</si>
  <si>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</si>
  <si>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</si>
  <si>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</si>
  <si>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</si>
  <si>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</si>
  <si>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</si>
  <si>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</si>
  <si>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</si>
  <si>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</si>
  <si>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</si>
  <si>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</si>
  <si>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</si>
  <si>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</si>
  <si>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</si>
  <si>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</si>
  <si>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</si>
  <si>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</si>
  <si>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</si>
  <si>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</si>
  <si>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</si>
  <si>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</si>
  <si>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</si>
  <si>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</si>
  <si>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</si>
  <si>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</si>
  <si>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</si>
  <si>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</si>
  <si>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</si>
  <si>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</si>
  <si>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</si>
  <si>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</si>
  <si>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</si>
  <si>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</si>
  <si>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</si>
  <si>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</si>
  <si>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</si>
  <si>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</si>
  <si>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</si>
  <si>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</si>
  <si>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</si>
  <si>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</si>
  <si>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</si>
  <si>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</si>
  <si>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</si>
  <si>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</si>
  <si>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</si>
  <si>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</si>
  <si>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</si>
  <si>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</si>
  <si>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</si>
  <si>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</si>
  <si>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</si>
  <si>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</si>
  <si>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</si>
  <si>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</si>
  <si>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</si>
  <si>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</si>
  <si>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</si>
  <si>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</si>
  <si>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</si>
  <si>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</si>
  <si>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</si>
  <si>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</si>
  <si>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</si>
  <si>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</si>
  <si>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</si>
  <si>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</si>
  <si>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</si>
  <si>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</si>
  <si>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</si>
  <si>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</si>
  <si>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</si>
  <si>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</si>
  <si>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</si>
  <si>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</si>
  <si>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</si>
  <si>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</si>
  <si>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</si>
  <si>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</si>
  <si>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</si>
  <si>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</si>
  <si>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</si>
  <si>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</si>
  <si>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</si>
  <si>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</si>
  <si>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</si>
  <si>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</si>
  <si>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</si>
  <si>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</si>
  <si>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</si>
  <si>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</si>
  <si>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</si>
  <si>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</si>
  <si>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</si>
  <si>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</si>
  <si>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</si>
  <si>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</si>
  <si>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</si>
  <si>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</si>
  <si>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</si>
  <si>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</si>
  <si>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</si>
  <si>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</si>
  <si>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</si>
  <si>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</si>
  <si>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</si>
  <si>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</si>
  <si>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</si>
  <si>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</si>
  <si>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</si>
  <si>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</si>
  <si>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</si>
  <si>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</si>
  <si>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</si>
  <si>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</si>
  <si>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</si>
  <si>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</si>
  <si>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</si>
  <si>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</si>
  <si>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</si>
  <si>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</si>
  <si>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</si>
  <si>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</si>
  <si>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</si>
  <si>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</si>
  <si>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</si>
  <si>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</si>
  <si>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</si>
  <si>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</si>
  <si>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</si>
  <si>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</si>
  <si>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</si>
  <si>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</si>
  <si>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</si>
  <si>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</si>
  <si>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</si>
  <si>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</si>
  <si>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</si>
  <si>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</si>
  <si>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</si>
  <si>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</si>
  <si>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</si>
  <si>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</si>
  <si>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</si>
  <si>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</si>
  <si>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</si>
  <si>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</si>
  <si>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</si>
  <si>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</si>
  <si>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</si>
  <si>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</si>
  <si>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</si>
  <si>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</si>
  <si>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</si>
  <si>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</si>
  <si>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</si>
  <si>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</si>
  <si>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</si>
  <si>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</si>
  <si>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</si>
  <si>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</si>
  <si>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</si>
  <si>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</si>
  <si>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</si>
  <si>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</si>
  <si>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</si>
  <si>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</si>
  <si>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</si>
  <si>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</si>
  <si>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</si>
  <si>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</si>
  <si>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</si>
  <si>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</si>
  <si>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</si>
  <si>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</si>
  <si>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</si>
  <si>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</si>
  <si>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</si>
  <si>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</si>
  <si>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</si>
  <si>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</si>
  <si>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</si>
  <si>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</si>
  <si>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</si>
  <si>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</si>
  <si>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</si>
  <si>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</si>
  <si>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</si>
  <si>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</si>
  <si>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</si>
  <si>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</si>
  <si>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</si>
  <si>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</si>
  <si>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</si>
  <si>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</si>
  <si>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</si>
  <si>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</si>
  <si>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</si>
  <si>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</si>
  <si>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</si>
  <si>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</si>
  <si>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</si>
  <si>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</si>
  <si>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</si>
  <si>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</si>
  <si>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</si>
  <si>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</si>
  <si>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</si>
  <si>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</si>
  <si>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</si>
  <si>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</si>
  <si>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</si>
  <si>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</si>
  <si>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</si>
  <si>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</si>
  <si>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</si>
  <si>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</si>
  <si>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</si>
  <si>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</si>
  <si>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</si>
  <si>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</si>
  <si>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</si>
  <si>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</si>
  <si>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</si>
  <si>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</si>
  <si>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</si>
  <si>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</si>
  <si>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</si>
  <si>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</si>
  <si>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</si>
  <si>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</si>
  <si>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</si>
  <si>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</si>
  <si>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</si>
  <si>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</si>
  <si>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</si>
  <si>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</si>
  <si>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</si>
  <si>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</si>
  <si>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</si>
  <si>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</si>
  <si>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</si>
  <si>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</si>
  <si>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</si>
  <si>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</si>
  <si>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</si>
  <si>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</si>
  <si>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</si>
  <si>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</si>
  <si>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</si>
  <si>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</si>
  <si>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</si>
  <si>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</si>
  <si>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</si>
  <si>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</si>
  <si>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</si>
  <si>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</si>
  <si>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</si>
  <si>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</si>
  <si>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</si>
  <si>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</si>
  <si>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</si>
  <si>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</si>
  <si>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</si>
  <si>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</si>
  <si>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</si>
  <si>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</si>
  <si>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</si>
  <si>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</si>
  <si>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</si>
  <si>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</si>
  <si>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</si>
  <si>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</si>
  <si>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</si>
  <si>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</si>
  <si>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</si>
  <si>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</si>
  <si>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</si>
  <si>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</si>
  <si>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</si>
  <si>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</si>
  <si>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</si>
  <si>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</si>
  <si>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</si>
  <si>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</si>
  <si>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</si>
  <si>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</si>
  <si>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</si>
  <si>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</si>
  <si>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</si>
  <si>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</si>
  <si>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</si>
  <si>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</si>
  <si>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</si>
  <si>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</si>
  <si>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</si>
  <si>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</si>
  <si>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</si>
  <si>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</si>
  <si>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</si>
  <si>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</si>
  <si>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</si>
  <si>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</si>
  <si>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</si>
  <si>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</si>
  <si>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</si>
  <si>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</si>
  <si>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</si>
  <si>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</si>
  <si>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</si>
  <si>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</si>
  <si>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</si>
  <si>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</si>
  <si>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</si>
  <si>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</si>
  <si>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</si>
  <si>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</si>
  <si>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</si>
  <si>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</si>
  <si>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</si>
  <si>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</si>
  <si>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</si>
  <si>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</si>
  <si>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</si>
  <si>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</si>
  <si>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</si>
  <si>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</si>
  <si>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</si>
  <si>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</si>
  <si>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</si>
  <si>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</si>
  <si>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</si>
  <si>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</si>
  <si>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</si>
  <si>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</si>
  <si>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</si>
  <si>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</si>
  <si>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</si>
  <si>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</si>
  <si>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</si>
  <si>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</si>
  <si>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</si>
  <si>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</si>
  <si>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</si>
  <si>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</si>
  <si>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</si>
  <si>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</si>
  <si>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</si>
  <si>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</si>
  <si>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</si>
  <si>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</si>
  <si>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</si>
  <si>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</si>
  <si>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</si>
  <si>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</si>
  <si>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</si>
  <si>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</si>
  <si>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</si>
  <si>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</si>
  <si>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</si>
  <si>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</si>
  <si>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</si>
  <si>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</si>
  <si>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</si>
  <si>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</si>
  <si>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</si>
  <si>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</si>
  <si>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</si>
  <si>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</si>
  <si>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</si>
  <si>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</si>
  <si>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</si>
  <si>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</si>
  <si>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</si>
  <si>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</si>
  <si>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</si>
  <si>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</si>
  <si>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</si>
  <si>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</si>
  <si>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</si>
  <si>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</si>
  <si>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</si>
  <si>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</si>
  <si>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</si>
  <si>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</si>
  <si>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</si>
  <si>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</si>
  <si>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</si>
  <si>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</si>
  <si>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</si>
  <si>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</si>
  <si>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</si>
  <si>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</si>
  <si>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</si>
  <si>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</si>
  <si>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</si>
  <si>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</si>
  <si>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</si>
  <si>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</si>
  <si>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</si>
  <si>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</si>
  <si>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</si>
  <si>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</si>
  <si>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</si>
  <si>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</si>
  <si>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</si>
  <si>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</si>
  <si>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</si>
  <si>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</si>
  <si>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</si>
  <si>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</si>
  <si>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</si>
  <si>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</si>
  <si>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</si>
  <si>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</si>
  <si>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</si>
  <si>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</si>
  <si>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</si>
  <si>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</si>
  <si>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</si>
  <si>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</si>
  <si>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</si>
  <si>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</si>
  <si>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</si>
  <si>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</si>
  <si>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</si>
  <si>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</si>
  <si>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</si>
  <si>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</si>
  <si>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</si>
  <si>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</si>
  <si>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</si>
  <si>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</si>
  <si>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</si>
  <si>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</si>
  <si>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</si>
  <si>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</si>
  <si>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</si>
  <si>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</si>
  <si>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</si>
  <si>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</si>
  <si>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</si>
  <si>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</si>
  <si>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</si>
  <si>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</si>
  <si>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</si>
  <si>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</si>
  <si>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</si>
  <si>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</si>
  <si>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</si>
  <si>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</si>
  <si>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</si>
  <si>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</si>
  <si>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</si>
  <si>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</si>
  <si>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</si>
  <si>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</si>
  <si>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</si>
  <si>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</si>
  <si>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</si>
  <si>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</si>
  <si>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</si>
  <si>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</si>
  <si>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</si>
  <si>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</si>
  <si>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</si>
  <si>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</si>
  <si>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</si>
  <si>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</si>
  <si>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</si>
  <si>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</si>
  <si>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</si>
  <si>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</si>
  <si>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</si>
  <si>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</si>
  <si>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</si>
  <si>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</si>
  <si>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</si>
  <si>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</si>
  <si>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</si>
  <si>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</si>
  <si>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</si>
  <si>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</si>
  <si>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</si>
  <si>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</si>
  <si>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</si>
  <si>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</si>
  <si>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</si>
  <si>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</si>
  <si>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</si>
  <si>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</si>
  <si>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</si>
  <si>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</si>
  <si>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</si>
  <si>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</si>
  <si>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</si>
  <si>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</si>
  <si>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</si>
  <si>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</si>
  <si>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</si>
  <si>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</si>
  <si>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</si>
  <si>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</si>
  <si>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</si>
  <si>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</si>
  <si>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</si>
  <si>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</si>
  <si>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</si>
  <si>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</si>
  <si>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</si>
  <si>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</si>
  <si>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</si>
  <si>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</si>
  <si>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</si>
  <si>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</si>
  <si>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</si>
  <si>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</si>
  <si>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</si>
  <si>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</si>
  <si>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</si>
  <si>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</si>
  <si>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</si>
  <si>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</si>
  <si>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</si>
  <si>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</si>
  <si>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</si>
  <si>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</si>
  <si>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</si>
  <si>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</si>
  <si>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</si>
  <si>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</si>
  <si>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</si>
  <si>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</si>
  <si>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</si>
  <si>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</si>
  <si>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</si>
  <si>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</si>
  <si>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</si>
  <si>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</si>
  <si>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</si>
  <si>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</si>
  <si>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</si>
  <si>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</si>
  <si>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</si>
  <si>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</si>
  <si>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</si>
  <si>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</si>
  <si>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</si>
  <si>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</si>
  <si>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</si>
  <si>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</si>
  <si>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</si>
  <si>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</si>
  <si>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</si>
  <si>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</si>
  <si>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</si>
  <si>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</si>
  <si>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</si>
  <si>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</si>
  <si>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</si>
  <si>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</si>
  <si>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</si>
  <si>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</si>
  <si>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</si>
  <si>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</si>
  <si>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</si>
  <si>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</si>
  <si>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</si>
  <si>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</si>
  <si>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</si>
  <si>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</si>
  <si>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</si>
  <si>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</si>
  <si>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</si>
  <si>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</si>
  <si>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</si>
  <si>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</si>
  <si>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</si>
  <si>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</si>
  <si>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</si>
  <si>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</si>
  <si>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</si>
  <si>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</si>
  <si>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</si>
  <si>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</si>
  <si>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</si>
  <si>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</si>
  <si>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</si>
  <si>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</si>
  <si>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</si>
  <si>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</si>
  <si>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</si>
  <si>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</si>
  <si>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</si>
  <si>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</si>
  <si>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</si>
  <si>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</si>
  <si>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</si>
  <si>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</si>
  <si>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</si>
  <si>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</si>
  <si>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</si>
  <si>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</si>
  <si>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</si>
  <si>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</si>
  <si>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</si>
  <si>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</si>
  <si>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</si>
  <si>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</si>
  <si>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</si>
  <si>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</si>
  <si>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</si>
  <si>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</si>
  <si>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</si>
  <si>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</si>
  <si>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</si>
  <si>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</si>
  <si>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</si>
  <si>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</si>
  <si>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</si>
  <si>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</si>
  <si>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</si>
  <si>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</si>
  <si>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</si>
  <si>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</si>
  <si>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</si>
  <si>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</si>
  <si>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</si>
  <si>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</si>
  <si>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</si>
  <si>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</si>
  <si>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</si>
  <si>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</si>
  <si>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</si>
  <si>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</si>
  <si>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</si>
  <si>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</si>
  <si>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</si>
  <si>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</si>
  <si>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</si>
  <si>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</si>
  <si>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</si>
  <si>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</si>
  <si>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</si>
  <si>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</si>
  <si>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</si>
  <si>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</si>
  <si>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</si>
  <si>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</si>
  <si>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</si>
  <si>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</si>
  <si>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</si>
  <si>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</si>
  <si>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</si>
  <si>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</si>
  <si>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</si>
  <si>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</si>
  <si>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</si>
  <si>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</si>
  <si>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</si>
  <si>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</si>
  <si>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</si>
  <si>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</si>
  <si>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</si>
  <si>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</si>
  <si>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</si>
  <si>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</si>
  <si>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</si>
  <si>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</si>
  <si>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</si>
  <si>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</si>
  <si>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</si>
  <si>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</si>
  <si>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</si>
  <si>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</si>
  <si>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</si>
  <si>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</si>
  <si>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</si>
  <si>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</si>
  <si>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</si>
  <si>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</si>
  <si>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</si>
  <si>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</si>
  <si>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</si>
  <si>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</si>
  <si>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</si>
  <si>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</si>
  <si>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</si>
  <si>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</si>
  <si>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</si>
  <si>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</si>
  <si>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</si>
  <si>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</si>
  <si>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</si>
  <si>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</si>
  <si>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</si>
  <si>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</si>
  <si>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</si>
  <si>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</si>
  <si>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</si>
  <si>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</si>
  <si>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</si>
  <si>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</si>
  <si>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</si>
  <si>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</si>
  <si>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</si>
  <si>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</si>
  <si>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</si>
  <si>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</si>
  <si>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</si>
  <si>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</si>
  <si>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</si>
  <si>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</si>
  <si>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</si>
  <si>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</si>
  <si>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</si>
  <si>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</si>
  <si>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</si>
  <si>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</si>
  <si>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</si>
  <si>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</si>
  <si>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</si>
  <si>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</si>
  <si>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</si>
  <si>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</si>
  <si>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</si>
  <si>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</si>
  <si>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</si>
  <si>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</si>
  <si>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</si>
  <si>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</si>
  <si>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</si>
  <si>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</si>
  <si>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</si>
  <si>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</si>
  <si>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</si>
  <si>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</si>
  <si>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</si>
  <si>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</si>
  <si>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</si>
  <si>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</si>
  <si>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</si>
  <si>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</si>
  <si>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</si>
  <si>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</si>
  <si>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</si>
  <si>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</si>
  <si>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</si>
  <si>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</si>
  <si>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</si>
  <si>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</si>
  <si>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</si>
  <si>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</si>
  <si>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</si>
  <si>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</si>
  <si>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</si>
  <si>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</si>
  <si>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</si>
  <si>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</si>
  <si>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</si>
  <si>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</si>
  <si>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</si>
  <si>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</si>
  <si>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</si>
  <si>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</si>
  <si>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</si>
  <si>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</si>
  <si>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</si>
  <si>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</si>
  <si>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</si>
  <si>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</si>
  <si>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</si>
  <si>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</si>
  <si>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</si>
  <si>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</si>
  <si>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</si>
  <si>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</si>
  <si>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</si>
  <si>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</si>
  <si>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</si>
  <si>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</si>
  <si>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</si>
  <si>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</si>
  <si>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</si>
  <si>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</si>
  <si>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</si>
  <si>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</si>
  <si>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</si>
  <si>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</si>
  <si>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</si>
  <si>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</si>
  <si>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</si>
  <si>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</si>
  <si>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</si>
  <si>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</si>
  <si>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</si>
  <si>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</si>
  <si>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</si>
  <si>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</si>
  <si>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</si>
  <si>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</si>
  <si>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</si>
  <si>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</si>
  <si>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</si>
  <si>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</si>
  <si>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</si>
  <si>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</si>
  <si>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</si>
  <si>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</si>
  <si>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</si>
  <si>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</si>
  <si>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</si>
  <si>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</si>
  <si>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</si>
  <si>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</si>
  <si>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</si>
  <si>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</si>
  <si>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</si>
  <si>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</si>
  <si>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</si>
  <si>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</si>
  <si>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</si>
  <si>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</si>
  <si>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</si>
  <si>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</si>
  <si>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</si>
  <si>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</si>
  <si>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</si>
  <si>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</si>
  <si>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</si>
  <si>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</si>
  <si>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</si>
  <si>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</si>
  <si>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</si>
  <si>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</si>
  <si>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</si>
  <si>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</si>
  <si>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</si>
  <si>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</si>
  <si>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</si>
  <si>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</si>
  <si>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</si>
  <si>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</si>
  <si>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</si>
  <si>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</si>
  <si>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</si>
  <si>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</si>
  <si>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</si>
  <si>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</si>
  <si>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</si>
  <si>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</si>
  <si>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</si>
  <si>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</si>
  <si>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</si>
  <si>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</si>
  <si>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</si>
  <si>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</si>
  <si>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</si>
  <si>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</si>
  <si>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</si>
  <si>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</si>
  <si>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</si>
  <si>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</si>
  <si>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</si>
  <si>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</si>
  <si>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</si>
  <si>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</si>
  <si>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</si>
  <si>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</si>
  <si>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</si>
  <si>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</si>
  <si>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</si>
  <si>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</si>
  <si>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</si>
  <si>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</si>
  <si>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</si>
  <si>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</si>
  <si>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</si>
  <si>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</si>
  <si>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</si>
  <si>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</si>
  <si>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</si>
  <si>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</si>
  <si>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</si>
  <si>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</si>
  <si>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</si>
  <si>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</si>
  <si>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</si>
  <si>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</si>
  <si>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</si>
  <si>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</si>
  <si>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</si>
  <si>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</si>
  <si>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</si>
  <si>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</si>
  <si>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</si>
  <si>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</si>
  <si>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</si>
  <si>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</si>
  <si>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</si>
  <si>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</si>
  <si>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</si>
  <si>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</si>
  <si>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</si>
  <si>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</si>
  <si>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</si>
  <si>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</si>
  <si>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</si>
  <si>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</si>
  <si>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</si>
  <si>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</si>
  <si>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</si>
  <si>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</si>
  <si>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</si>
  <si>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</si>
  <si>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</si>
  <si>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</si>
  <si>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</si>
  <si>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</si>
  <si>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</si>
  <si>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</si>
  <si>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</si>
  <si>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</si>
  <si>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</si>
  <si>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</si>
  <si>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</si>
  <si>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</si>
  <si>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</si>
  <si>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</si>
  <si>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</si>
  <si>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</si>
  <si>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</si>
  <si>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</si>
  <si>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</si>
  <si>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</si>
  <si>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</si>
  <si>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</si>
  <si>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</si>
  <si>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</si>
  <si>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</si>
  <si>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</si>
  <si>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</si>
  <si>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</si>
  <si>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</si>
  <si>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</si>
  <si>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</si>
  <si>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</si>
  <si>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</si>
  <si>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</si>
  <si>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</si>
  <si>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</si>
  <si>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</si>
  <si>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</si>
  <si>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</si>
  <si>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</si>
  <si>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</si>
  <si>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</si>
  <si>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</si>
  <si>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</si>
  <si>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</si>
  <si>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</si>
  <si>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</si>
  <si>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</si>
  <si>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</si>
  <si>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</si>
  <si>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</si>
  <si>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</si>
  <si>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</si>
  <si>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</si>
  <si>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</si>
  <si>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</si>
  <si>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</si>
  <si>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</si>
  <si>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</si>
  <si>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</si>
  <si>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</si>
  <si>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</si>
  <si>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</si>
  <si>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</si>
  <si>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</si>
  <si>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</si>
  <si>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</si>
  <si>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</si>
  <si>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</si>
  <si>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</si>
  <si>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</si>
  <si>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</si>
  <si>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</si>
  <si>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</si>
  <si>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</si>
  <si>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</si>
  <si>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</si>
  <si>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</si>
  <si>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</si>
  <si>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</si>
  <si>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</si>
  <si>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</si>
  <si>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</si>
  <si>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</si>
  <si>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</si>
  <si>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</si>
  <si>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</si>
  <si>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</si>
  <si>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</si>
  <si>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</si>
  <si>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</si>
  <si>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</si>
  <si>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</si>
  <si>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</si>
  <si>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</si>
  <si>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</si>
  <si>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</si>
  <si>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</si>
  <si>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</si>
  <si>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</si>
  <si>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</si>
  <si>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</si>
  <si>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</si>
  <si>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</si>
  <si>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</si>
  <si>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</si>
  <si>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</si>
  <si>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</si>
  <si>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</si>
  <si>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</si>
  <si>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</si>
  <si>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</si>
  <si>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</si>
  <si>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</si>
  <si>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</si>
  <si>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</si>
  <si>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</si>
  <si>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</si>
  <si>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</si>
  <si>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</si>
  <si>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</si>
  <si>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</si>
  <si>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</si>
  <si>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</si>
  <si>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</si>
  <si>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</si>
  <si>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</si>
  <si>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</si>
  <si>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</si>
  <si>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</si>
  <si>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</si>
  <si>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</si>
  <si>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</si>
  <si>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</si>
  <si>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</si>
  <si>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</si>
  <si>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</si>
  <si>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</si>
  <si>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</si>
  <si>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</si>
  <si>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</si>
  <si>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</si>
  <si>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</si>
  <si>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</si>
  <si>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</si>
  <si>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</si>
  <si>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</si>
  <si>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</si>
  <si>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</si>
  <si>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</si>
  <si>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</si>
  <si>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</si>
  <si>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</si>
  <si>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</si>
  <si>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</si>
  <si>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</si>
  <si>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</si>
  <si>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</si>
  <si>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</si>
  <si>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</si>
  <si>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</si>
  <si>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</si>
  <si>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</si>
  <si>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</si>
  <si>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</si>
  <si>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</si>
  <si>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</si>
  <si>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</si>
  <si>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</si>
  <si>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</si>
  <si>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</si>
  <si>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</si>
  <si>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</si>
  <si>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</si>
  <si>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</si>
  <si>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</si>
  <si>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</si>
  <si>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</si>
  <si>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</si>
  <si>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</si>
  <si>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</si>
  <si>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</si>
  <si>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</si>
  <si>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</si>
  <si>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</si>
  <si>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</si>
  <si>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</si>
  <si>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</si>
  <si>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</si>
  <si>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</si>
  <si>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</si>
  <si>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</si>
  <si>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</si>
  <si>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</si>
  <si>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</si>
  <si>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</si>
  <si>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</si>
  <si>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</si>
  <si>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</si>
  <si>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</si>
  <si>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</si>
  <si>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</si>
  <si>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</si>
  <si>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</si>
  <si>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</si>
  <si>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</si>
  <si>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</si>
  <si>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</si>
  <si>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</si>
  <si>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</si>
  <si>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</si>
  <si>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</si>
  <si>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</si>
  <si>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</si>
  <si>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</si>
  <si>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</si>
  <si>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</si>
  <si>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</si>
  <si>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</si>
  <si>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</si>
  <si>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</si>
  <si>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</si>
  <si>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</si>
  <si>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</si>
  <si>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</si>
  <si>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</si>
  <si>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</si>
  <si>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</si>
  <si>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</si>
  <si>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</si>
  <si>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</si>
  <si>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</si>
  <si>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</si>
  <si>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</si>
  <si>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</si>
  <si>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</si>
  <si>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</si>
  <si>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</si>
  <si>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</si>
  <si>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</si>
  <si>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</si>
  <si>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</si>
  <si>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</si>
  <si>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</si>
  <si>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</si>
  <si>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</si>
  <si>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</si>
  <si>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</si>
  <si>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</si>
  <si>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</si>
  <si>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</si>
  <si>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</si>
  <si>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</si>
  <si>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</si>
  <si>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</si>
  <si>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</si>
  <si>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</si>
  <si>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</si>
  <si>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</si>
  <si>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</si>
  <si>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</si>
  <si>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</si>
  <si>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</si>
  <si>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</si>
  <si>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</si>
  <si>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</si>
  <si>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</si>
  <si>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</si>
  <si>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</si>
  <si>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</si>
  <si>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</si>
  <si>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</si>
  <si>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</si>
  <si>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</si>
  <si>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</si>
  <si>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</si>
  <si>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</si>
  <si>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</si>
  <si>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</si>
  <si>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</si>
  <si>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</si>
  <si>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</si>
  <si>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</si>
  <si>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</si>
  <si>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</si>
  <si>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</si>
  <si>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</si>
  <si>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</si>
  <si>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</si>
  <si>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</si>
  <si>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</si>
  <si>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</si>
  <si>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</si>
  <si>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</si>
  <si>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</si>
  <si>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</si>
  <si>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</si>
  <si>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</si>
  <si>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</si>
  <si>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</si>
  <si>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</si>
  <si>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</si>
  <si>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</si>
  <si>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</si>
  <si>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</si>
  <si>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</si>
  <si>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</si>
  <si>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</si>
  <si>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</si>
  <si>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</si>
  <si>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</si>
  <si>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</si>
  <si>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</si>
  <si>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</si>
  <si>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</si>
  <si>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</si>
  <si>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</si>
  <si>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</si>
  <si>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</si>
  <si>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</si>
  <si>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</si>
  <si>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</si>
  <si>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</si>
  <si>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</si>
  <si>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</si>
  <si>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</si>
  <si>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</si>
  <si>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</si>
  <si>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</si>
  <si>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</si>
  <si>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</si>
  <si>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</si>
  <si>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</si>
  <si>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</si>
  <si>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</si>
  <si>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</si>
  <si>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</si>
  <si>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</si>
  <si>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</si>
  <si>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</si>
  <si>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</si>
  <si>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</si>
  <si>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</si>
  <si>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</si>
  <si>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</si>
  <si>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</si>
  <si>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</si>
  <si>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</si>
  <si>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</si>
  <si>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</si>
  <si>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</si>
  <si>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</si>
  <si>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</si>
  <si>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</si>
  <si>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</si>
  <si>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</si>
  <si>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</si>
  <si>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</si>
  <si>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</si>
  <si>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</si>
  <si>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</si>
  <si>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</si>
  <si>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</si>
  <si>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</si>
  <si>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</si>
  <si>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</si>
  <si>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</si>
  <si>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</si>
  <si>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</si>
  <si>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</si>
  <si>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</si>
  <si>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</si>
  <si>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</si>
  <si>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</si>
  <si>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</si>
  <si>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</si>
  <si>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</si>
  <si>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</si>
  <si>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</si>
  <si>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</si>
  <si>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</si>
  <si>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</si>
  <si>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</si>
  <si>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</si>
  <si>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</si>
  <si>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</si>
  <si>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</si>
  <si>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</si>
  <si>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</si>
  <si>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</si>
  <si>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</si>
  <si>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</si>
  <si>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</si>
  <si>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</si>
  <si>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</si>
  <si>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</si>
  <si>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</si>
  <si>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</si>
  <si>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</si>
  <si>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</si>
  <si>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</si>
  <si>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</si>
  <si>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</si>
  <si>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</si>
  <si>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</si>
  <si>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</si>
  <si>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</si>
  <si>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</si>
  <si>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</si>
  <si>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</si>
  <si>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</si>
  <si>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</si>
  <si>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</si>
  <si>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</si>
  <si>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</si>
  <si>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</si>
  <si>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</si>
  <si>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</si>
  <si>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</si>
  <si>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</si>
  <si>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</si>
  <si>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</si>
  <si>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</si>
  <si>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</si>
  <si>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</si>
  <si>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</si>
  <si>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</si>
  <si>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</si>
  <si>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</si>
  <si>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</si>
  <si>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</si>
  <si>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</si>
  <si>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</si>
  <si>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</si>
  <si>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</si>
  <si>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</si>
  <si>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</si>
  <si>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</si>
  <si>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</si>
  <si>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</si>
  <si>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</si>
  <si>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</si>
  <si>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</si>
  <si>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</si>
  <si>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</si>
  <si>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</si>
  <si>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</si>
  <si>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</si>
  <si>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</si>
  <si>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</si>
  <si>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</si>
  <si>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</si>
  <si>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</si>
  <si>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</si>
  <si>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</si>
  <si>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</si>
  <si>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</si>
  <si>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</si>
  <si>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</si>
  <si>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</si>
  <si>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</si>
  <si>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</si>
  <si>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</si>
  <si>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</si>
  <si>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</si>
  <si>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</si>
  <si>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</si>
  <si>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</si>
  <si>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</si>
  <si>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</si>
  <si>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</si>
  <si>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</si>
  <si>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</si>
  <si>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</si>
  <si>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</si>
  <si>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</si>
  <si>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</si>
  <si>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</si>
  <si>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</si>
  <si>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</si>
  <si>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</si>
  <si>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</si>
  <si>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</si>
  <si>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</si>
  <si>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</si>
  <si>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</si>
  <si>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</si>
  <si>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</si>
  <si>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</si>
  <si>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</si>
  <si>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</si>
  <si>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</si>
  <si>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</si>
  <si>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</si>
  <si>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</si>
  <si>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</si>
  <si>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</si>
  <si>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</si>
  <si>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</si>
  <si>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</si>
  <si>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</si>
  <si>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</si>
  <si>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</si>
  <si>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</si>
  <si>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</si>
  <si>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</si>
  <si>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</si>
  <si>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</si>
  <si>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</si>
  <si>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</si>
  <si>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</si>
  <si>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</si>
  <si>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</si>
  <si>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</si>
  <si>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</si>
  <si>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</si>
  <si>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</si>
  <si>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</si>
  <si>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</si>
  <si>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</si>
  <si>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</si>
  <si>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</si>
  <si>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</si>
  <si>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</si>
  <si>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</si>
  <si>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</si>
  <si>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</si>
  <si>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</si>
  <si>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</si>
  <si>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</si>
  <si>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</si>
  <si>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</si>
  <si>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</si>
  <si>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</si>
  <si>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</si>
  <si>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</si>
  <si>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</si>
  <si>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</si>
  <si>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</si>
  <si>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</si>
  <si>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</si>
  <si>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</si>
  <si>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</si>
  <si>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</si>
  <si>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</si>
  <si>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</si>
  <si>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</si>
  <si>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</si>
  <si>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</si>
  <si>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</si>
  <si>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</si>
  <si>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</si>
  <si>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</si>
  <si>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</si>
  <si>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</si>
  <si>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</si>
  <si>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</si>
  <si>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</si>
  <si>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</si>
  <si>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</si>
  <si>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</si>
  <si>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</si>
  <si>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</si>
  <si>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</si>
  <si>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</si>
  <si>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</si>
  <si>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</si>
  <si>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</si>
  <si>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</si>
  <si>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</si>
  <si>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</si>
  <si>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</si>
  <si>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</si>
  <si>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</si>
  <si>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</si>
  <si>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</si>
  <si>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</si>
  <si>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</si>
  <si>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</si>
  <si>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</si>
  <si>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</si>
  <si>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</si>
  <si>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</si>
  <si>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</si>
  <si>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</si>
  <si>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</si>
  <si>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</si>
  <si>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</si>
  <si>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</si>
  <si>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</si>
  <si>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</si>
  <si>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</si>
  <si>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</si>
  <si>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</si>
  <si>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</si>
  <si>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</si>
  <si>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</si>
  <si>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</si>
  <si>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</si>
  <si>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</si>
  <si>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</si>
  <si>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</si>
  <si>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</si>
  <si>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</si>
  <si>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</si>
  <si>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</si>
  <si>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</si>
  <si>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</si>
  <si>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</si>
  <si>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</si>
  <si>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</si>
  <si>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</si>
  <si>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</si>
  <si>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</si>
  <si>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</si>
  <si>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</si>
  <si>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</si>
  <si>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</si>
  <si>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</si>
  <si>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</si>
  <si>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</si>
  <si>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</si>
  <si>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</si>
  <si>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</si>
  <si>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</si>
  <si>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</si>
  <si>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</si>
  <si>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</si>
  <si>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</si>
  <si>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</si>
  <si>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</si>
  <si>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</si>
  <si>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</si>
  <si>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</si>
  <si>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</si>
  <si>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</si>
  <si>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</si>
  <si>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</si>
  <si>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</si>
  <si>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</si>
  <si>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</si>
  <si>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</si>
  <si>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</si>
  <si>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</si>
  <si>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</si>
  <si>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</si>
  <si>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</si>
  <si>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</si>
  <si>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</si>
  <si>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</si>
  <si>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</si>
  <si>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</si>
  <si>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</si>
  <si>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</si>
  <si>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</si>
  <si>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</si>
  <si>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</si>
  <si>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</si>
  <si>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</si>
  <si>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</si>
  <si>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</si>
  <si>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</si>
  <si>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</si>
  <si>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</si>
  <si>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</si>
  <si>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</si>
  <si>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</si>
  <si>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</si>
  <si>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</si>
  <si>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</si>
  <si>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</si>
  <si>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</si>
  <si>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</si>
  <si>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</si>
  <si>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</si>
  <si>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</si>
  <si>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</si>
  <si>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</si>
  <si>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</si>
  <si>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</si>
  <si>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</si>
  <si>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</si>
  <si>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</si>
  <si>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</si>
  <si>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</si>
  <si>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</si>
  <si>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</si>
  <si>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</si>
  <si>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</si>
  <si>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</si>
  <si>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</si>
  <si>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</si>
  <si>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</si>
  <si>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</si>
  <si>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</si>
  <si>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</si>
  <si>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</si>
  <si>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</si>
  <si>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</si>
  <si>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</si>
  <si>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</si>
  <si>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</si>
  <si>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</si>
  <si>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</si>
  <si>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</si>
  <si>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</si>
  <si>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</si>
  <si>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</si>
  <si>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</si>
  <si>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</si>
  <si>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</si>
  <si>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</si>
  <si>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</si>
  <si>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</si>
  <si>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</si>
  <si>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</si>
  <si>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</si>
  <si>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</si>
  <si>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</si>
  <si>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</si>
  <si>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</si>
  <si>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</si>
  <si>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</si>
  <si>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</si>
  <si>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</si>
  <si>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</si>
  <si>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</si>
  <si>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</si>
  <si>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</si>
  <si>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</si>
  <si>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</si>
  <si>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</si>
  <si>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</si>
  <si>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</si>
  <si>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</si>
  <si>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</si>
  <si>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</si>
  <si>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</si>
  <si>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</si>
  <si>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</si>
  <si>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</si>
  <si>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</si>
  <si>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</si>
  <si>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</si>
  <si>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</si>
  <si>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</si>
  <si>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</si>
  <si>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</si>
  <si>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</si>
  <si>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</si>
  <si>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</si>
  <si>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</si>
  <si>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</si>
  <si>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</si>
  <si>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</si>
  <si>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</si>
  <si>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</si>
  <si>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</si>
  <si>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</si>
  <si>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</si>
  <si>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</si>
  <si>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</si>
  <si>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</si>
  <si>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</si>
  <si>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</si>
  <si>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</si>
  <si>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</si>
  <si>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</si>
  <si>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</si>
  <si>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</si>
  <si>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</si>
  <si>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</si>
  <si>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</si>
  <si>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</si>
  <si>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</si>
  <si>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</si>
  <si>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</si>
  <si>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</si>
  <si>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</si>
  <si>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</si>
  <si>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</si>
  <si>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</si>
  <si>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</si>
  <si>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</si>
  <si>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</si>
  <si>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</si>
  <si>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</si>
  <si>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</si>
  <si>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</si>
  <si>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</si>
  <si>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</si>
  <si>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</si>
  <si>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</si>
  <si>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</si>
  <si>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</si>
  <si>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</si>
  <si>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</si>
  <si>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</si>
  <si>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</si>
  <si>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</si>
  <si>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</si>
  <si>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</si>
  <si>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</si>
  <si>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</si>
  <si>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</si>
  <si>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</si>
  <si>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</si>
  <si>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</si>
  <si>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</si>
  <si>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</si>
  <si>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</si>
  <si>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</si>
  <si>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</si>
  <si>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</si>
  <si>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</si>
  <si>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</si>
  <si>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</si>
  <si>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</si>
  <si>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</si>
  <si>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</si>
  <si>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</si>
  <si>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</si>
  <si>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</si>
  <si>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</si>
  <si>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</si>
  <si>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</si>
  <si>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</si>
  <si>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</si>
  <si>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</si>
  <si>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</si>
  <si>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</si>
  <si>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</si>
  <si>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</si>
  <si>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</si>
  <si>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</si>
  <si>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</si>
  <si>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</si>
  <si>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</si>
  <si>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</si>
  <si>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</si>
  <si>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</si>
  <si>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</si>
  <si>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</si>
  <si>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</si>
  <si>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</si>
  <si>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</si>
  <si>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</si>
  <si>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</si>
  <si>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</si>
  <si>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</si>
  <si>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</si>
  <si>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</si>
  <si>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</si>
  <si>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</si>
  <si>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</si>
  <si>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</si>
  <si>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</si>
  <si>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</si>
  <si>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</si>
  <si>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</si>
  <si>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</si>
  <si>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</si>
  <si>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</si>
  <si>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</si>
  <si>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</si>
  <si>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</si>
  <si>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</si>
  <si>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</si>
  <si>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</si>
  <si>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</si>
  <si>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</si>
  <si>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</si>
  <si>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</si>
  <si>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</si>
  <si>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</si>
  <si>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</si>
  <si>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</si>
  <si>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</si>
  <si>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</si>
  <si>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</si>
  <si>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</si>
  <si>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</si>
  <si>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</si>
  <si>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</si>
  <si>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</si>
  <si>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</si>
  <si>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</si>
  <si>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</si>
  <si>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</si>
  <si>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</si>
  <si>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</si>
  <si>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</si>
  <si>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</si>
  <si>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</si>
  <si>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</si>
  <si>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</si>
  <si>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</si>
  <si>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</si>
  <si>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</si>
  <si>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</si>
  <si>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</si>
  <si>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</si>
  <si>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</si>
  <si>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</si>
  <si>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</si>
  <si>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</si>
  <si>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</si>
  <si>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</si>
  <si>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</si>
  <si>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</si>
  <si>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</si>
  <si>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</si>
  <si>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</si>
  <si>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</si>
  <si>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</si>
  <si>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</si>
  <si>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</si>
  <si>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</si>
  <si>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</si>
  <si>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</si>
  <si>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</si>
  <si>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</si>
  <si>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</si>
  <si>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</si>
  <si>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</si>
  <si>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</si>
  <si>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</si>
  <si>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</si>
  <si>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</si>
  <si>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</si>
  <si>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</si>
  <si>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</si>
  <si>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</si>
  <si>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</si>
  <si>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</si>
  <si>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</si>
  <si>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</si>
  <si>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</si>
  <si>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</si>
  <si>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</si>
  <si>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</si>
  <si>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</si>
  <si>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</si>
  <si>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</si>
  <si>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</si>
  <si>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</si>
  <si>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</si>
  <si>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</si>
  <si>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</si>
  <si>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</si>
  <si>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</si>
  <si>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</si>
  <si>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</si>
  <si>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</si>
  <si>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</si>
  <si>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</si>
  <si>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</si>
  <si>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</si>
  <si>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</si>
  <si>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</si>
  <si>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</si>
  <si>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</si>
  <si>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</si>
  <si>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</si>
  <si>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</si>
  <si>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</si>
  <si>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</si>
  <si>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</si>
  <si>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</si>
  <si>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</si>
  <si>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</si>
  <si>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</si>
  <si>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</si>
  <si>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</si>
  <si>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</si>
  <si>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</si>
  <si>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</si>
  <si>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</si>
  <si>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</si>
  <si>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</si>
  <si>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</si>
  <si>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</si>
  <si>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</si>
  <si>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</si>
  <si>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</si>
  <si>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</si>
  <si>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</si>
  <si>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</si>
  <si>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</si>
  <si>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</si>
  <si>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</si>
  <si>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</si>
  <si>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</si>
  <si>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</si>
  <si>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</si>
  <si>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</si>
  <si>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</si>
  <si>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</si>
  <si>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</si>
  <si>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</si>
  <si>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</si>
  <si>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</si>
  <si>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</si>
  <si>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</si>
  <si>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</si>
  <si>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</si>
  <si>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</si>
  <si>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</si>
  <si>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</si>
  <si>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</si>
  <si>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</si>
  <si>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</si>
  <si>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</si>
  <si>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</si>
  <si>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</si>
  <si>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</si>
  <si>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</si>
  <si>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</si>
  <si>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</si>
  <si>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</si>
  <si>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</si>
  <si>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</si>
  <si>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</si>
  <si>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</si>
  <si>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</si>
  <si>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</si>
  <si>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</si>
  <si>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</si>
  <si>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</si>
  <si>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</si>
  <si>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</si>
  <si>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</si>
  <si>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</si>
  <si>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</si>
  <si>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</si>
  <si>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</si>
  <si>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</si>
  <si>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</si>
  <si>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</si>
  <si>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</si>
  <si>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</si>
  <si>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</si>
  <si>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</si>
  <si>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</si>
  <si>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</si>
  <si>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</si>
  <si>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</si>
  <si>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</si>
  <si>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</si>
  <si>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</si>
  <si>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</si>
  <si>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</si>
  <si>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</si>
  <si>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</si>
  <si>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</si>
  <si>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</si>
  <si>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</si>
  <si>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</si>
  <si>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</si>
  <si>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</si>
  <si>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</si>
  <si>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</si>
  <si>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</si>
  <si>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</si>
  <si>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</si>
  <si>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</si>
  <si>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</si>
  <si>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</si>
  <si>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</si>
  <si>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</si>
  <si>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</si>
  <si>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</si>
  <si>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</si>
  <si>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</si>
  <si>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</si>
  <si>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</si>
  <si>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</si>
  <si>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</si>
  <si>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</si>
  <si>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</si>
  <si>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</si>
  <si>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</si>
  <si>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</si>
  <si>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</si>
  <si>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</si>
  <si>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</si>
  <si>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</si>
  <si>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</si>
  <si>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</si>
  <si>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</si>
  <si>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</si>
  <si>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</si>
  <si>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</si>
  <si>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</si>
  <si>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</si>
  <si>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</si>
  <si>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</si>
  <si>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</si>
  <si>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</si>
  <si>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</si>
  <si>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</si>
  <si>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</si>
  <si>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</si>
  <si>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</si>
  <si>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</si>
  <si>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</si>
  <si>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</si>
  <si>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</si>
  <si>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</si>
  <si>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</si>
  <si>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</si>
  <si>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</si>
  <si>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</si>
  <si>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</si>
  <si>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</si>
  <si>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</si>
  <si>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</si>
  <si>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</si>
  <si>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</si>
  <si>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</si>
  <si>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</si>
  <si>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</si>
  <si>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</si>
  <si>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</si>
  <si>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</si>
  <si>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</si>
  <si>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</si>
  <si>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</si>
  <si>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</si>
  <si>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</si>
  <si>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</si>
  <si>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</si>
  <si>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</si>
  <si>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</si>
  <si>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</si>
  <si>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</si>
  <si>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</si>
  <si>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</si>
  <si>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</si>
  <si>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</si>
  <si>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</si>
  <si>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</si>
  <si>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</si>
  <si>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</si>
  <si>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</si>
  <si>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</si>
  <si>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</si>
  <si>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</si>
  <si>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</si>
  <si>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</si>
  <si>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</si>
  <si>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</si>
  <si>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</si>
  <si>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</si>
  <si>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</si>
  <si>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</si>
  <si>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</si>
  <si>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</si>
  <si>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</si>
  <si>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</si>
  <si>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</si>
  <si>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</si>
  <si>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</si>
  <si>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</si>
  <si>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</si>
  <si>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</si>
  <si>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</si>
  <si>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</si>
  <si>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</si>
  <si>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</si>
  <si>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</si>
  <si>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</si>
  <si>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</si>
  <si>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</si>
  <si>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</si>
  <si>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</si>
  <si>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</si>
  <si>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</si>
  <si>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</si>
  <si>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</si>
  <si>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</si>
  <si>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</si>
  <si>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</si>
  <si>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</si>
  <si>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</si>
  <si>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</si>
  <si>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</si>
  <si>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</si>
  <si>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</si>
  <si>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</si>
  <si>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</si>
  <si>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</si>
  <si>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</si>
  <si>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</si>
  <si>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</si>
  <si>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</si>
  <si>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</si>
  <si>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</si>
  <si>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</si>
  <si>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</si>
  <si>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</si>
  <si>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</si>
  <si>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</si>
  <si>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</si>
  <si>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</si>
  <si>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</si>
  <si>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</si>
  <si>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</si>
  <si>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</si>
  <si>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</si>
  <si>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</si>
  <si>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</si>
  <si>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</si>
  <si>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</si>
  <si>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</si>
  <si>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</si>
  <si>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</si>
  <si>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</si>
  <si>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</si>
  <si>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</si>
  <si>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</si>
  <si>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</si>
  <si>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</si>
  <si>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</si>
  <si>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</si>
  <si>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</si>
  <si>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</si>
  <si>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</si>
  <si>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</si>
  <si>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</si>
  <si>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</si>
  <si>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</si>
  <si>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</si>
  <si>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</si>
  <si>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</si>
  <si>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</si>
  <si>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</si>
  <si>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</si>
  <si>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</si>
  <si>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</si>
  <si>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</si>
  <si>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</si>
  <si>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</si>
  <si>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</si>
  <si>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</si>
  <si>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</si>
  <si>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</si>
  <si>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</si>
  <si>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</si>
  <si>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</si>
  <si>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</si>
  <si>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</si>
  <si>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</si>
  <si>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</si>
  <si>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</si>
  <si>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</si>
  <si>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</si>
  <si>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</si>
  <si>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</si>
  <si>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</si>
  <si>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</si>
  <si>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</si>
  <si>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</si>
  <si>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</si>
  <si>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</si>
  <si>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</si>
  <si>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</si>
  <si>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</si>
  <si>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</si>
  <si>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</si>
  <si>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</si>
  <si>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</si>
  <si>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</si>
  <si>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</si>
  <si>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</si>
  <si>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</si>
  <si>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</si>
  <si>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</si>
  <si>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</si>
  <si>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</si>
  <si>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</si>
  <si>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</si>
  <si>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</si>
  <si>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</si>
  <si>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</si>
  <si>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</si>
  <si>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</si>
  <si>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</si>
  <si>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</si>
  <si>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</si>
  <si>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</si>
  <si>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</si>
  <si>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</si>
  <si>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</si>
  <si>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</si>
  <si>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</si>
  <si>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</si>
  <si>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</si>
  <si>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</si>
  <si>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</si>
  <si>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</si>
  <si>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</si>
  <si>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</si>
  <si>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</si>
  <si>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</si>
  <si>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</si>
  <si>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</si>
  <si>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</si>
  <si>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</si>
  <si>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</si>
  <si>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</si>
  <si>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</si>
  <si>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</si>
  <si>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</si>
  <si>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</si>
  <si>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</si>
  <si>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</si>
  <si>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</si>
  <si>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</si>
  <si>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</si>
  <si>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</si>
  <si>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</si>
  <si>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</si>
  <si>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</si>
  <si>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</si>
  <si>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</si>
  <si>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</si>
  <si>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</si>
  <si>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</si>
  <si>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</si>
  <si>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</si>
  <si>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</si>
  <si>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</si>
  <si>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</si>
  <si>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</si>
  <si>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</si>
  <si>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</si>
  <si>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</si>
  <si>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</si>
  <si>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</si>
  <si>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</si>
  <si>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</si>
  <si>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</si>
  <si>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</si>
  <si>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</si>
  <si>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</si>
  <si>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</si>
  <si>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</si>
  <si>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</si>
  <si>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</si>
  <si>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</si>
  <si>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</si>
  <si>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</si>
  <si>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</si>
  <si>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</si>
  <si>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</si>
  <si>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</si>
  <si>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</si>
  <si>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</si>
  <si>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</si>
  <si>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</si>
  <si>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</si>
  <si>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</si>
  <si>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</si>
  <si>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</si>
  <si>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</si>
  <si>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</si>
  <si>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</si>
  <si>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</si>
  <si>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</si>
  <si>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</si>
  <si>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</si>
  <si>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</si>
  <si>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</si>
  <si>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</si>
  <si>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</si>
  <si>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</si>
  <si>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</si>
  <si>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</si>
  <si>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</si>
  <si>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</si>
  <si>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</si>
  <si>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</si>
  <si>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</si>
  <si>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</si>
  <si>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</si>
  <si>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</si>
  <si>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</si>
  <si>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</si>
  <si>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</si>
  <si>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</si>
  <si>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</si>
  <si>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</si>
  <si>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</si>
  <si>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</si>
  <si>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</si>
  <si>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</si>
  <si>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</si>
  <si>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</si>
  <si>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</si>
  <si>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</si>
  <si>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</si>
  <si>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</si>
  <si>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</si>
  <si>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</si>
  <si>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</si>
  <si>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</si>
  <si>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</si>
  <si>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</si>
  <si>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</si>
  <si>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</si>
  <si>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</si>
  <si>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</si>
  <si>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</si>
  <si>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</si>
  <si>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</si>
  <si>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</si>
  <si>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</si>
  <si>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</si>
  <si>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</si>
  <si>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</si>
  <si>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</si>
  <si>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</si>
  <si>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</si>
  <si>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</si>
  <si>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</si>
  <si>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</si>
  <si>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</si>
  <si>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</si>
  <si>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</si>
  <si>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</si>
  <si>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</si>
  <si>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</si>
  <si>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</si>
  <si>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</si>
  <si>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</si>
  <si>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</si>
  <si>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</si>
  <si>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</si>
  <si>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</si>
  <si>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</si>
  <si>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</si>
  <si>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</si>
  <si>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</si>
  <si>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</si>
  <si>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</si>
  <si>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</si>
  <si>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</si>
  <si>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</si>
  <si>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</si>
  <si>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</si>
  <si>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</si>
  <si>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</si>
  <si>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</si>
  <si>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</si>
  <si>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</si>
  <si>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</si>
  <si>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</si>
  <si>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</si>
  <si>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</si>
  <si>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</si>
  <si>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</si>
  <si>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</si>
  <si>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</si>
  <si>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</si>
  <si>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</si>
  <si>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</si>
  <si>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</si>
  <si>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</si>
  <si>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</si>
  <si>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</si>
  <si>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</si>
  <si>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</si>
  <si>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</si>
  <si>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</si>
  <si>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</si>
  <si>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</si>
  <si>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</si>
  <si>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</si>
  <si>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</si>
  <si>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</si>
  <si>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</si>
  <si>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</si>
  <si>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</si>
  <si>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</si>
  <si>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</si>
  <si>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</si>
  <si>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</si>
  <si>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</si>
  <si>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</si>
  <si>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</si>
  <si>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</si>
  <si>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</si>
  <si>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</si>
  <si>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</si>
  <si>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</si>
  <si>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</si>
  <si>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</si>
  <si>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</si>
  <si>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</si>
  <si>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</si>
  <si>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</si>
  <si>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</si>
  <si>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</si>
  <si>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</si>
  <si>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</si>
  <si>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</si>
  <si>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</si>
  <si>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</si>
  <si>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</si>
  <si>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</si>
  <si>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</si>
  <si>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</si>
  <si>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</si>
  <si>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</si>
  <si>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</si>
  <si>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</si>
  <si>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</si>
  <si>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</si>
  <si>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</si>
  <si>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</si>
  <si>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</si>
  <si>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</si>
  <si>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</si>
  <si>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</si>
  <si>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</si>
  <si>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</si>
  <si>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</si>
  <si>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</si>
  <si>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</si>
  <si>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</si>
  <si>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</si>
  <si>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</si>
  <si>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</si>
  <si>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</si>
  <si>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</si>
  <si>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</si>
  <si>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</si>
  <si>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</si>
  <si>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</si>
  <si>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</si>
  <si>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</si>
  <si>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</si>
  <si>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</si>
  <si>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</si>
  <si>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</si>
  <si>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</si>
  <si>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</si>
  <si>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</si>
  <si>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</si>
  <si>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</si>
  <si>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</si>
  <si>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</si>
  <si>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</si>
  <si>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</si>
  <si>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</si>
  <si>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</si>
  <si>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</si>
  <si>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</si>
  <si>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</si>
  <si>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</si>
  <si>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</si>
  <si>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</si>
  <si>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</si>
  <si>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</si>
  <si>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</si>
  <si>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</si>
  <si>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</si>
  <si>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</si>
  <si>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</si>
  <si>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</si>
  <si>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</si>
  <si>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</si>
  <si>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</si>
  <si>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</si>
  <si>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</si>
  <si>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</si>
  <si>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</si>
  <si>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</si>
  <si>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</si>
  <si>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</si>
  <si>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</si>
  <si>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</si>
  <si>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</si>
  <si>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</si>
  <si>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</si>
  <si>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</si>
  <si>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</si>
  <si>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</si>
  <si>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</si>
  <si>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</si>
  <si>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</si>
  <si>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</si>
  <si>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</si>
  <si>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</si>
  <si>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</si>
  <si>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</si>
  <si>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</si>
  <si>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</si>
  <si>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</si>
  <si>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</si>
  <si>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</si>
  <si>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</si>
  <si>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</si>
  <si>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</si>
  <si>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</si>
  <si>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</si>
  <si>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</si>
  <si>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</si>
  <si>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</si>
  <si>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</si>
  <si>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</si>
  <si>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</si>
  <si>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</si>
  <si>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</si>
  <si>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</si>
  <si>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</si>
  <si>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</si>
  <si>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</si>
  <si>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</si>
  <si>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</si>
  <si>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</si>
  <si>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</si>
  <si>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</si>
  <si>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</si>
  <si>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</si>
  <si>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</si>
  <si>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</si>
  <si>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</si>
  <si>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</si>
  <si>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</si>
  <si>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</si>
  <si>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</si>
  <si>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</si>
  <si>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</si>
  <si>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</si>
  <si>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</si>
  <si>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</si>
  <si>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</si>
  <si>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</si>
  <si>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</si>
  <si>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</si>
  <si>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</si>
  <si>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</si>
  <si>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</si>
  <si>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</si>
  <si>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</si>
  <si>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</si>
  <si>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</si>
  <si>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</si>
  <si>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</si>
  <si>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</si>
  <si>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</si>
  <si>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</si>
  <si>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</si>
  <si>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</si>
  <si>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</si>
  <si>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</si>
  <si>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</si>
  <si>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</si>
  <si>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</si>
  <si>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</si>
  <si>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</si>
  <si>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</si>
  <si>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</si>
  <si>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</si>
  <si>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</si>
  <si>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</si>
  <si>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</si>
  <si>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</si>
  <si>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</si>
  <si>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</si>
  <si>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</si>
  <si>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</si>
  <si>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</si>
  <si>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</si>
  <si>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</si>
  <si>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</si>
  <si>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</si>
  <si>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</si>
  <si>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</si>
  <si>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</si>
  <si>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</si>
  <si>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</si>
  <si>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</si>
  <si>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</si>
  <si>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</si>
  <si>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</si>
  <si>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</si>
  <si>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</si>
  <si>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</si>
  <si>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</si>
  <si>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</si>
  <si>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</si>
  <si>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</si>
  <si>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</si>
  <si>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</si>
  <si>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</si>
  <si>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</si>
  <si>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</si>
  <si>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</si>
  <si>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</si>
  <si>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</si>
  <si>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</si>
  <si>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</si>
  <si>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</si>
  <si>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</si>
  <si>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</si>
  <si>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</si>
  <si>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</si>
  <si>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</si>
  <si>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</si>
  <si>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</si>
  <si>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</si>
  <si>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</si>
  <si>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</si>
  <si>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</si>
  <si>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</si>
  <si>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</si>
  <si>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</si>
  <si>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</si>
  <si>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</si>
  <si>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</si>
  <si>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</si>
  <si>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</si>
  <si>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</si>
  <si>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</si>
  <si>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</si>
  <si>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</si>
  <si>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</si>
  <si>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</si>
  <si>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</si>
  <si>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</si>
  <si>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</si>
  <si>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</si>
  <si>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</si>
  <si>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</si>
  <si>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</si>
  <si>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</si>
  <si>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</si>
  <si>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</si>
  <si>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</si>
  <si>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</si>
  <si>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</si>
  <si>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</si>
  <si>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</si>
  <si>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</si>
  <si>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</si>
  <si>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</si>
  <si>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</si>
  <si>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</si>
  <si>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</si>
  <si>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</si>
  <si>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</si>
  <si>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</si>
  <si>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</si>
  <si>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</si>
  <si>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</si>
  <si>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</si>
  <si>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</si>
  <si>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</si>
  <si>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</si>
  <si>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</si>
  <si>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</si>
  <si>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</si>
  <si>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</si>
  <si>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</si>
  <si>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</si>
  <si>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</si>
  <si>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</si>
  <si>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</si>
  <si>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</si>
  <si>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</si>
  <si>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</si>
  <si>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</si>
  <si>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</si>
  <si>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</si>
  <si>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</si>
  <si>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</si>
  <si>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</si>
  <si>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</si>
  <si>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</si>
  <si>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</si>
  <si>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</si>
  <si>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</si>
  <si>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</si>
  <si>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</si>
  <si>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</si>
  <si>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</si>
  <si>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</si>
  <si>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</si>
  <si>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</si>
  <si>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</si>
  <si>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</si>
  <si>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</si>
  <si>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</si>
  <si>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</si>
  <si>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</si>
  <si>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</si>
  <si>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</si>
  <si>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</si>
  <si>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</si>
  <si>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</si>
  <si>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</si>
  <si>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</si>
  <si>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</si>
  <si>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</si>
  <si>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</si>
  <si>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</si>
  <si>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</si>
  <si>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</si>
  <si>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</si>
  <si>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</si>
  <si>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</si>
  <si>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</si>
  <si>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</si>
  <si>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</si>
  <si>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</si>
  <si>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</si>
  <si>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</si>
  <si>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</si>
  <si>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</si>
  <si>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</si>
  <si>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</si>
  <si>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</si>
  <si>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</si>
  <si>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</si>
  <si>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</si>
  <si>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</si>
  <si>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</si>
  <si>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</si>
  <si>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</si>
  <si>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</si>
  <si>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</si>
  <si>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</si>
  <si>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</si>
  <si>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</si>
  <si>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</si>
  <si>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</si>
  <si>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</si>
  <si>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</si>
  <si>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</si>
  <si>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</si>
  <si>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</si>
  <si>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</si>
  <si>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</si>
  <si>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</si>
  <si>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</si>
  <si>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</si>
  <si>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</si>
  <si>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</si>
  <si>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</si>
  <si>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</si>
  <si>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</si>
  <si>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</si>
  <si>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</si>
  <si>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</si>
  <si>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</si>
  <si>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</si>
  <si>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</si>
  <si>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</si>
  <si>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</si>
  <si>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</si>
  <si>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</si>
  <si>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</si>
  <si>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</si>
  <si>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</si>
  <si>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</si>
  <si>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</si>
  <si>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</si>
  <si>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</si>
  <si>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</si>
  <si>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</si>
  <si>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</si>
  <si>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</si>
  <si>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</si>
  <si>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</si>
  <si>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</si>
  <si>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</si>
  <si>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</si>
  <si>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</si>
  <si>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</si>
  <si>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</si>
  <si>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</si>
  <si>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</si>
  <si>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</si>
  <si>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</si>
  <si>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</si>
  <si>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</si>
  <si>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</si>
  <si>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</si>
  <si>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</si>
  <si>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</si>
  <si>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</si>
  <si>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</si>
  <si>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</si>
  <si>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</si>
  <si>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</si>
  <si>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</si>
  <si>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</si>
  <si>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</si>
  <si>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</si>
  <si>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</si>
  <si>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</si>
  <si>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</si>
  <si>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</si>
  <si>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</si>
  <si>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</si>
  <si>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</si>
  <si>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</si>
  <si>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</si>
  <si>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</si>
  <si>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</si>
  <si>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</si>
  <si>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</si>
  <si>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</si>
  <si>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</si>
  <si>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</si>
  <si>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</si>
  <si>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</si>
  <si>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</si>
  <si>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</si>
  <si>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</si>
  <si>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</si>
  <si>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</si>
  <si>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</si>
  <si>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</si>
  <si>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</si>
  <si>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</si>
  <si>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</si>
  <si>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</si>
  <si>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</si>
  <si>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</si>
  <si>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</si>
  <si>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</si>
  <si>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</si>
  <si>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</si>
  <si>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</si>
  <si>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</si>
  <si>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</si>
  <si>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</si>
  <si>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</si>
  <si>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</si>
  <si>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</si>
  <si>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</si>
  <si>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</si>
  <si>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</si>
  <si>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</si>
  <si>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</si>
  <si>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</si>
  <si>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</si>
  <si>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</si>
  <si>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</si>
  <si>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</si>
  <si>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</si>
  <si>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</si>
  <si>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</si>
  <si>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</si>
  <si>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</si>
  <si>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</si>
  <si>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</si>
  <si>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</si>
  <si>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</si>
  <si>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</si>
  <si>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</si>
  <si>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</si>
  <si>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</si>
  <si>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</si>
  <si>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</si>
  <si>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</si>
  <si>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</si>
  <si>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</si>
  <si>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</si>
  <si>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</si>
  <si>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</si>
  <si>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</si>
  <si>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</si>
  <si>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</si>
  <si>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</si>
  <si>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</si>
  <si>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</si>
  <si>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</si>
  <si>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</si>
  <si>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</si>
  <si>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</si>
  <si>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</si>
  <si>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</si>
  <si>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</si>
  <si>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</si>
  <si>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</si>
  <si>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</si>
  <si>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</si>
  <si>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</si>
  <si>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</si>
  <si>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</si>
  <si>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</si>
  <si>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</si>
  <si>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</si>
  <si>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</si>
  <si>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</si>
  <si>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</si>
  <si>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</si>
  <si>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</si>
  <si>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</si>
  <si>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</si>
  <si>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</si>
  <si>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</si>
  <si>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</si>
  <si>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</si>
  <si>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</si>
  <si>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</si>
  <si>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</si>
  <si>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</si>
  <si>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</si>
  <si>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</si>
  <si>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</si>
  <si>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</si>
  <si>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</si>
  <si>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</si>
  <si>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</si>
  <si>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</si>
  <si>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</si>
  <si>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</si>
  <si>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</si>
  <si>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</si>
  <si>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</si>
  <si>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</si>
  <si>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</si>
  <si>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</si>
  <si>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</si>
  <si>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</si>
  <si>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</si>
  <si>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</si>
  <si>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</si>
  <si>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</si>
  <si>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</si>
  <si>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</si>
  <si>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</si>
  <si>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</si>
  <si>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</si>
  <si>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</si>
  <si>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</si>
  <si>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</si>
  <si>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</si>
  <si>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</si>
  <si>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</si>
  <si>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</si>
  <si>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</si>
  <si>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</si>
  <si>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</si>
  <si>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</si>
  <si>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</si>
  <si>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</si>
  <si>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</si>
  <si>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</si>
  <si>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</si>
  <si>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</si>
  <si>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</si>
  <si>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</si>
  <si>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</si>
  <si>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</si>
  <si>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</si>
  <si>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</si>
  <si>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</si>
  <si>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</si>
  <si>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</si>
  <si>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</si>
  <si>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</si>
  <si>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</si>
  <si>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</si>
  <si>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</si>
  <si>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</si>
  <si>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</si>
  <si>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</si>
  <si>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</si>
  <si>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</si>
  <si>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</si>
  <si>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</si>
  <si>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</si>
  <si>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</si>
  <si>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</si>
  <si>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</si>
  <si>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</si>
  <si>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</si>
  <si>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</si>
  <si>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</si>
  <si>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</si>
  <si>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</si>
  <si>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</si>
  <si>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</si>
  <si>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</si>
  <si>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</si>
  <si>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</si>
  <si>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</si>
  <si>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</si>
  <si>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</si>
  <si>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</si>
  <si>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</si>
  <si>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</si>
  <si>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</si>
  <si>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</si>
  <si>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</si>
  <si>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</si>
  <si>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</si>
  <si>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</si>
  <si>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</si>
  <si>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</si>
  <si>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</si>
  <si>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</si>
  <si>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</si>
  <si>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</si>
  <si>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</si>
  <si>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</si>
  <si>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</si>
  <si>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</si>
  <si>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</si>
  <si>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</si>
  <si>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</si>
  <si>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</si>
  <si>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</si>
  <si>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</si>
  <si>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</si>
  <si>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</si>
  <si>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</si>
  <si>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</si>
  <si>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</si>
  <si>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</si>
  <si>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</si>
  <si>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</si>
  <si>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</si>
  <si>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</si>
  <si>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</si>
  <si>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</si>
  <si>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</si>
  <si>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</si>
  <si>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</si>
  <si>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</si>
  <si>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</si>
  <si>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</si>
  <si>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</si>
  <si>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</si>
  <si>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</si>
  <si>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</si>
  <si>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</si>
  <si>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</si>
  <si>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</si>
  <si>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</si>
  <si>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</si>
  <si>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</si>
  <si>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</si>
  <si>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</si>
  <si>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</si>
  <si>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</si>
  <si>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</si>
  <si>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</si>
  <si>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</si>
  <si>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</si>
  <si>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</si>
  <si>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</si>
  <si>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</si>
  <si>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</si>
  <si>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</si>
  <si>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</si>
  <si>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</si>
  <si>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</si>
  <si>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</si>
  <si>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</si>
  <si>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</si>
  <si>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</si>
  <si>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</si>
  <si>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</si>
  <si>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</si>
  <si>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</si>
  <si>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</si>
  <si>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</si>
  <si>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</si>
  <si>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</si>
  <si>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</si>
  <si>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</si>
  <si>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</si>
  <si>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</si>
  <si>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</si>
  <si>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</si>
  <si>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</si>
  <si>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</si>
  <si>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</si>
  <si>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</si>
  <si>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</si>
  <si>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</si>
  <si>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</si>
  <si>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</si>
  <si>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</si>
  <si>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</si>
  <si>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</si>
  <si>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</si>
  <si>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</si>
  <si>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</si>
  <si>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</si>
  <si>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</si>
  <si>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</si>
  <si>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</si>
  <si>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</si>
  <si>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</si>
  <si>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</si>
  <si>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</si>
  <si>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</si>
  <si>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</si>
  <si>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</si>
  <si>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</si>
  <si>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</si>
  <si>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</si>
  <si>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</si>
  <si>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</si>
  <si>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</si>
  <si>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</si>
  <si>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</si>
  <si>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</si>
  <si>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</si>
  <si>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</si>
  <si>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</si>
  <si>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</si>
  <si>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</si>
  <si>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</si>
  <si>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</si>
  <si>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</si>
  <si>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</si>
  <si>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</si>
  <si>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</si>
  <si>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</si>
  <si>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</si>
  <si>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</si>
  <si>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</si>
  <si>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</si>
  <si>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</si>
  <si>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</si>
  <si>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</si>
  <si>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</si>
  <si>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</si>
  <si>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</si>
  <si>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</si>
  <si>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</si>
  <si>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</si>
  <si>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</si>
  <si>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</si>
  <si>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</si>
  <si>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</si>
  <si>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</si>
  <si>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</si>
  <si>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</si>
  <si>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</si>
  <si>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</si>
  <si>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</si>
  <si>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</si>
  <si>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</si>
  <si>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</si>
  <si>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</si>
  <si>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</si>
  <si>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</si>
  <si>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</si>
  <si>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</si>
  <si>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</si>
  <si>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</si>
  <si>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</si>
  <si>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</si>
  <si>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</si>
  <si>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</si>
  <si>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</si>
  <si>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</si>
  <si>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</si>
  <si>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</si>
  <si>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</si>
  <si>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</si>
  <si>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</si>
  <si>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</si>
  <si>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</si>
  <si>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</si>
  <si>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</si>
  <si>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</si>
  <si>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</si>
  <si>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</si>
  <si>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</si>
  <si>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</si>
  <si>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</si>
  <si>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</si>
  <si>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</si>
  <si>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</si>
  <si>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</si>
  <si>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</si>
  <si>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</si>
  <si>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</si>
  <si>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</si>
  <si>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</si>
  <si>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</si>
  <si>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</si>
  <si>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</si>
  <si>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</si>
  <si>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</si>
  <si>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</si>
  <si>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</si>
  <si>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</si>
  <si>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</si>
  <si>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</si>
  <si>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</si>
  <si>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</si>
  <si>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</si>
  <si>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</si>
  <si>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</si>
  <si>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</si>
  <si>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</si>
  <si>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</si>
  <si>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</si>
  <si>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</si>
  <si>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</si>
  <si>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</si>
  <si>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</si>
  <si>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</si>
  <si>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</si>
  <si>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</si>
  <si>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</si>
  <si>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</si>
  <si>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</si>
  <si>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</si>
  <si>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</si>
  <si>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</si>
  <si>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</si>
  <si>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</si>
  <si>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</si>
  <si>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</si>
  <si>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</si>
  <si>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</si>
  <si>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</si>
  <si>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</si>
  <si>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</si>
  <si>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</si>
  <si>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</si>
  <si>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</si>
  <si>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</si>
  <si>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</si>
  <si>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</si>
  <si>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</si>
  <si>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</si>
  <si>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</si>
  <si>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</si>
  <si>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</si>
  <si>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</si>
  <si>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</si>
  <si>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</si>
  <si>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</si>
  <si>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</si>
  <si>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</si>
  <si>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</si>
  <si>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</si>
  <si>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</si>
  <si>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</si>
  <si>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</si>
  <si>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</si>
  <si>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</si>
  <si>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</si>
  <si>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</si>
  <si>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</si>
  <si>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</si>
  <si>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</si>
  <si>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</si>
  <si>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</si>
  <si>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</si>
  <si>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</si>
  <si>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</si>
  <si>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</si>
  <si>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</si>
  <si>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</si>
  <si>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</si>
  <si>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</si>
  <si>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</si>
  <si>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</si>
  <si>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</si>
  <si>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</si>
  <si>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</si>
  <si>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</si>
  <si>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</si>
  <si>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</si>
  <si>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</si>
  <si>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</si>
  <si>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</si>
  <si>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</si>
  <si>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</si>
  <si>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</si>
  <si>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</si>
  <si>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</si>
  <si>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</si>
  <si>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</si>
  <si>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</si>
  <si>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</si>
  <si>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</si>
  <si>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</si>
  <si>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</si>
  <si>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</si>
  <si>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</si>
  <si>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</si>
  <si>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</si>
  <si>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</si>
  <si>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</si>
  <si>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</si>
  <si>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</si>
  <si>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</si>
  <si>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</si>
  <si>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</si>
  <si>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</si>
  <si>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</si>
  <si>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</si>
  <si>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</si>
  <si>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</si>
  <si>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</si>
  <si>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</si>
  <si>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</si>
  <si>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</si>
  <si>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</si>
  <si>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</si>
  <si>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</si>
  <si>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</si>
  <si>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</si>
  <si>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</si>
  <si>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</si>
  <si>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</si>
  <si>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</si>
  <si>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</si>
  <si>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</si>
  <si>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</si>
  <si>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</si>
  <si>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</si>
  <si>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</si>
  <si>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</si>
  <si>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</si>
  <si>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</si>
  <si>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</si>
  <si>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</si>
  <si>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</si>
  <si>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</si>
  <si>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</si>
  <si>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</si>
  <si>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</si>
  <si>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</si>
  <si>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</si>
  <si>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</si>
  <si>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</si>
  <si>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</si>
  <si>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</si>
  <si>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</si>
  <si>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</si>
  <si>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</si>
  <si>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</si>
  <si>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</si>
  <si>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</si>
  <si>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</si>
  <si>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</si>
  <si>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</si>
  <si>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</si>
  <si>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</si>
  <si>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</si>
  <si>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</si>
  <si>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</si>
  <si>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</si>
  <si>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</si>
  <si>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</si>
  <si>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</si>
  <si>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</si>
  <si>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</si>
  <si>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</si>
  <si>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</si>
  <si>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</si>
  <si>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</si>
  <si>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</si>
  <si>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</si>
  <si>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</si>
  <si>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</si>
  <si>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</si>
  <si>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</si>
  <si>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</si>
  <si>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</si>
  <si>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</si>
  <si>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</si>
  <si>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</si>
  <si>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</si>
  <si>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</si>
  <si>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</si>
  <si>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</si>
  <si>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</si>
  <si>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</si>
  <si>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</si>
  <si>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</si>
  <si>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</si>
  <si>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</si>
  <si>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</si>
  <si>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</si>
  <si>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</si>
  <si>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</si>
  <si>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</si>
  <si>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</si>
  <si>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</si>
  <si>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</si>
  <si>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</si>
  <si>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</si>
  <si>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</si>
  <si>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</si>
  <si>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</si>
  <si>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</si>
  <si>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</si>
  <si>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</si>
  <si>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</si>
  <si>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</si>
  <si>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</si>
  <si>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</si>
  <si>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</si>
  <si>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</si>
  <si>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</si>
  <si>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</si>
  <si>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</si>
  <si>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</si>
  <si>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</si>
  <si>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</si>
  <si>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</si>
  <si>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</si>
  <si>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</si>
  <si>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</si>
  <si>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</si>
  <si>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</si>
  <si>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</si>
  <si>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</si>
  <si>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</si>
  <si>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</si>
  <si>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</si>
  <si>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</si>
  <si>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</si>
  <si>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</si>
  <si>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</si>
  <si>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</si>
  <si>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</si>
  <si>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</si>
  <si>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</si>
  <si>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</si>
  <si>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</si>
  <si>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</si>
  <si>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</si>
  <si>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</si>
  <si>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</si>
  <si>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</si>
  <si>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</si>
  <si>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</si>
  <si>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</si>
  <si>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</si>
  <si>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</si>
  <si>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</si>
  <si>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</si>
  <si>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</si>
  <si>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</si>
  <si>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</si>
  <si>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</si>
  <si>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</si>
  <si>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</si>
  <si>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</si>
  <si>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</si>
  <si>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</si>
  <si>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</si>
  <si>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</si>
  <si>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</si>
  <si>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</si>
  <si>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</si>
  <si>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</si>
  <si>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</si>
  <si>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</si>
  <si>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</si>
  <si>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</si>
  <si>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</si>
  <si>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</si>
  <si>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</si>
  <si>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</si>
  <si>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</si>
  <si>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</si>
  <si>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</si>
  <si>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</si>
  <si>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</si>
  <si>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</si>
  <si>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</si>
  <si>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</si>
  <si>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</si>
  <si>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</si>
  <si>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</si>
  <si>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</si>
  <si>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</si>
  <si>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</si>
  <si>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</si>
  <si>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</si>
  <si>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</si>
  <si>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</si>
  <si>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</si>
  <si>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</si>
  <si>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</si>
  <si>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</si>
  <si>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</si>
  <si>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</si>
  <si>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</si>
  <si>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</si>
  <si>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</si>
  <si>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</si>
  <si>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</si>
  <si>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</si>
  <si>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</si>
  <si>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</si>
  <si>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</si>
  <si>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</si>
  <si>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</si>
  <si>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</si>
  <si>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</si>
  <si>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</si>
  <si>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</si>
  <si>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</si>
  <si>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</si>
  <si>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</si>
  <si>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</si>
  <si>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</si>
  <si>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</si>
  <si>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</si>
  <si>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</si>
  <si>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</si>
  <si>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</si>
  <si>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</si>
  <si>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</si>
  <si>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</si>
  <si>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</si>
  <si>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</si>
  <si>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</si>
  <si>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</si>
  <si>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</si>
  <si>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</si>
  <si>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</si>
  <si>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</si>
  <si>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</si>
  <si>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</si>
  <si>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</si>
  <si>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</si>
  <si>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</si>
  <si>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</si>
  <si>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</si>
  <si>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</si>
  <si>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</si>
  <si>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</si>
  <si>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</si>
  <si>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</si>
  <si>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</si>
  <si>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</si>
  <si>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</si>
  <si>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</si>
  <si>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</si>
  <si>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</si>
  <si>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</si>
  <si>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</si>
  <si>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</si>
  <si>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</si>
  <si>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</si>
  <si>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</si>
  <si>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</si>
  <si>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</si>
  <si>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</si>
  <si>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</si>
  <si>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</si>
  <si>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</si>
  <si>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</si>
  <si>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</si>
  <si>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</si>
  <si>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</si>
  <si>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</si>
  <si>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</si>
  <si>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</si>
  <si>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</si>
  <si>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</si>
  <si>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</si>
  <si>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</si>
  <si>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</si>
  <si>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</si>
  <si>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</si>
  <si>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</si>
  <si>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</si>
  <si>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</si>
  <si>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</si>
  <si>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</si>
  <si>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</si>
  <si>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</si>
  <si>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</si>
  <si>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</si>
  <si>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</si>
  <si>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</si>
  <si>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</si>
  <si>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</si>
  <si>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</si>
  <si>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</si>
  <si>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</si>
  <si>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</si>
  <si>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</si>
  <si>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</si>
  <si>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</si>
  <si>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</si>
  <si>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</si>
  <si>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</si>
  <si>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</si>
  <si>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</si>
  <si>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</si>
  <si>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</si>
  <si>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</si>
  <si>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</si>
  <si>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</si>
  <si>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</si>
  <si>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</si>
  <si>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</si>
  <si>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</si>
  <si>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</si>
  <si>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</si>
  <si>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</si>
  <si>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</si>
  <si>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</si>
  <si>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</si>
  <si>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</si>
  <si>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</si>
  <si>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</si>
  <si>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</si>
  <si>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</si>
  <si>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</si>
  <si>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</si>
  <si>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</si>
  <si>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</si>
  <si>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</si>
  <si>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</si>
  <si>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</si>
  <si>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</si>
  <si>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</si>
  <si>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</si>
  <si>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</si>
  <si>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</si>
  <si>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</si>
  <si>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</si>
  <si>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</si>
  <si>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</si>
  <si>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</si>
  <si>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</si>
  <si>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</si>
  <si>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</si>
  <si>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</si>
  <si>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</si>
  <si>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</si>
  <si>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</si>
  <si>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</si>
  <si>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</si>
  <si>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</si>
  <si>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</si>
  <si>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</si>
  <si>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</si>
  <si>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</si>
  <si>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</si>
  <si>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</si>
  <si>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</si>
  <si>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</si>
  <si>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</si>
  <si>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</si>
  <si>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</si>
  <si>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</si>
  <si>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</si>
  <si>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</si>
  <si>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</si>
  <si>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</si>
  <si>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</si>
  <si>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</si>
  <si>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</si>
  <si>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</si>
  <si>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</si>
  <si>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</si>
  <si>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</si>
  <si>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</si>
  <si>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</si>
  <si>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</si>
  <si>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</si>
  <si>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</si>
  <si>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</si>
  <si>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</si>
  <si>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</si>
  <si>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</si>
  <si>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</si>
  <si>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</si>
  <si>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</si>
  <si>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</si>
  <si>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</si>
  <si>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</si>
  <si>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</si>
  <si>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</si>
  <si>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</si>
  <si>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</si>
  <si>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</si>
  <si>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</si>
  <si>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</si>
  <si>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</si>
  <si>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</si>
  <si>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</si>
  <si>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</si>
  <si>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</si>
  <si>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</si>
  <si>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</si>
  <si>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</si>
  <si>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</si>
  <si>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</si>
  <si>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</si>
  <si>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</si>
  <si>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</si>
  <si>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</si>
  <si>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</si>
  <si>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</si>
  <si>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</si>
  <si>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</si>
  <si>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</si>
  <si>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</si>
  <si>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</si>
  <si>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</si>
  <si>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</si>
  <si>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</si>
  <si>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</si>
  <si>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</si>
  <si>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</si>
  <si>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</si>
  <si>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</si>
  <si>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</si>
  <si>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</si>
  <si>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</si>
  <si>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</si>
  <si>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</si>
  <si>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</si>
  <si>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</si>
  <si>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</si>
  <si>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</si>
  <si>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</si>
  <si>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</si>
  <si>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</si>
  <si>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</si>
  <si>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</si>
  <si>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</si>
  <si>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</si>
  <si>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</si>
  <si>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</si>
  <si>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</si>
  <si>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</si>
  <si>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</si>
  <si>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</si>
  <si>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</si>
  <si>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</si>
  <si>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</si>
  <si>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</si>
  <si>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</si>
  <si>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</si>
  <si>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</si>
  <si>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</si>
  <si>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</si>
  <si>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</si>
  <si>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</si>
  <si>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</si>
  <si>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</si>
  <si>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</si>
  <si>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</si>
  <si>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</si>
  <si>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</si>
  <si>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</si>
  <si>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</si>
  <si>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</si>
  <si>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</si>
  <si>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</si>
  <si>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</si>
  <si>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</si>
  <si>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</si>
  <si>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</si>
  <si>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</si>
  <si>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</si>
  <si>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</si>
  <si>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</si>
  <si>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</si>
  <si>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</si>
  <si>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</si>
  <si>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</si>
  <si>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</si>
  <si>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</si>
  <si>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</si>
  <si>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</si>
  <si>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</si>
  <si>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</si>
  <si>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</si>
  <si>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</si>
  <si>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</si>
  <si>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</si>
  <si>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</si>
  <si>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</si>
  <si>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</si>
  <si>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</si>
  <si>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</si>
  <si>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</si>
  <si>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</si>
  <si>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</si>
  <si>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</si>
  <si>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</si>
  <si>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</si>
  <si>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</si>
  <si>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</si>
  <si>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</si>
  <si>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</si>
  <si>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</si>
  <si>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</si>
  <si>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</si>
  <si>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</si>
  <si>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</si>
  <si>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</si>
  <si>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</si>
  <si>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</si>
  <si>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</si>
  <si>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</si>
  <si>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</si>
  <si>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</si>
  <si>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</si>
  <si>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</si>
  <si>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</si>
  <si>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</si>
  <si>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</si>
  <si>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</si>
  <si>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</si>
  <si>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</si>
  <si>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</si>
  <si>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</si>
  <si>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</si>
  <si>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</si>
  <si>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</si>
  <si>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</si>
  <si>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</si>
  <si>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</si>
  <si>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</si>
  <si>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</si>
  <si>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</si>
  <si>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</si>
  <si>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</si>
  <si>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</si>
  <si>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</si>
  <si>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</si>
  <si>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</si>
  <si>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</si>
  <si>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</si>
  <si>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</si>
  <si>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</si>
  <si>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</si>
  <si>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</si>
  <si>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</si>
  <si>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</si>
  <si>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</si>
  <si>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</si>
  <si>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</si>
  <si>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</si>
  <si>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</si>
  <si>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</si>
  <si>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</si>
  <si>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</si>
  <si>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</si>
  <si>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</si>
  <si>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</si>
  <si>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</si>
  <si>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</si>
  <si>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</si>
  <si>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</si>
  <si>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</si>
  <si>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</si>
  <si>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</si>
  <si>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</si>
  <si>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</si>
  <si>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</si>
  <si>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</si>
  <si>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</si>
  <si>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</si>
  <si>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</si>
  <si>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</si>
  <si>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</si>
  <si>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</si>
  <si>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</si>
  <si>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</si>
  <si>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</si>
  <si>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</si>
  <si>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</si>
  <si>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</si>
  <si>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</si>
  <si>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</si>
  <si>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</si>
  <si>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</si>
  <si>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</si>
  <si>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</si>
  <si>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</si>
  <si>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</si>
  <si>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</si>
  <si>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</si>
  <si>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</si>
  <si>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</si>
  <si>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</si>
  <si>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</si>
  <si>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</si>
  <si>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</si>
  <si>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</si>
  <si>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</si>
  <si>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</si>
  <si>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</si>
  <si>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</si>
  <si>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</si>
  <si>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</si>
  <si>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</si>
  <si>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</si>
  <si>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</si>
  <si>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</si>
  <si>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</si>
  <si>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</si>
  <si>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</si>
  <si>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</si>
  <si>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</si>
  <si>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</si>
  <si>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</si>
  <si>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</si>
  <si>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</si>
  <si>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</si>
  <si>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</si>
  <si>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</si>
  <si>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</si>
  <si>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</si>
  <si>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</si>
  <si>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</si>
  <si>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</si>
  <si>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</si>
  <si>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</si>
  <si>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</si>
  <si>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</si>
  <si>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</si>
  <si>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</si>
  <si>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</si>
  <si>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</si>
  <si>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</si>
  <si>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</si>
  <si>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</si>
  <si>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</si>
  <si>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</si>
  <si>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</si>
  <si>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</si>
  <si>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</si>
  <si>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</si>
  <si>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</si>
  <si>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</si>
  <si>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</si>
  <si>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</si>
  <si>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</si>
  <si>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</si>
  <si>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</si>
  <si>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</si>
  <si>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</si>
  <si>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</si>
  <si>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</si>
  <si>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</si>
  <si>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</si>
  <si>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</si>
  <si>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</si>
  <si>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</si>
  <si>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</si>
  <si>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</si>
  <si>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</si>
  <si>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</si>
  <si>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</si>
  <si>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</si>
  <si>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</si>
  <si>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</si>
  <si>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</si>
  <si>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</si>
  <si>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</si>
  <si>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</si>
  <si>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</si>
  <si>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</si>
  <si>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</si>
  <si>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</si>
  <si>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</si>
  <si>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</si>
  <si>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</si>
  <si>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</si>
  <si>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</si>
  <si>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</si>
  <si>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</si>
  <si>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</si>
  <si>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</si>
  <si>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</si>
  <si>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</si>
  <si>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</si>
  <si>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</si>
  <si>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</si>
  <si>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</si>
  <si>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</si>
  <si>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</si>
  <si>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</si>
  <si>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</si>
  <si>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</si>
  <si>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</si>
  <si>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</si>
  <si>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</si>
  <si>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</si>
  <si>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</si>
  <si>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</si>
  <si>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</si>
  <si>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</si>
  <si>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</si>
  <si>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</si>
  <si>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</si>
  <si>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</si>
  <si>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</si>
  <si>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</si>
  <si>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</si>
  <si>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</si>
  <si>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</si>
  <si>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</si>
  <si>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</si>
  <si>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</si>
  <si>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</si>
  <si>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</si>
  <si>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</si>
  <si>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</si>
  <si>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</si>
  <si>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</si>
  <si>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</si>
  <si>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</si>
  <si>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</si>
  <si>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</si>
  <si>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</si>
  <si>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</si>
  <si>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</si>
  <si>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</si>
  <si>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</si>
  <si>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</si>
  <si>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</si>
  <si>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</si>
  <si>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</si>
  <si>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</si>
  <si>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</si>
  <si>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</si>
  <si>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</si>
  <si>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</si>
  <si>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</si>
  <si>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</si>
  <si>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</si>
  <si>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</si>
  <si>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</si>
  <si>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</si>
  <si>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</si>
  <si>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</si>
  <si>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</si>
  <si>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</si>
  <si>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</si>
  <si>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</si>
  <si>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</si>
  <si>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</si>
  <si>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</si>
  <si>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</si>
  <si>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</si>
  <si>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</si>
  <si>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</si>
  <si>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</si>
  <si>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</si>
  <si>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</si>
  <si>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</si>
  <si>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</si>
  <si>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</si>
  <si>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</si>
  <si>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</si>
  <si>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</si>
  <si>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</si>
  <si>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</si>
  <si>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</si>
  <si>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</si>
  <si>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</si>
  <si>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</si>
  <si>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</si>
  <si>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</si>
  <si>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</si>
  <si>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</si>
  <si>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</si>
  <si>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</si>
  <si>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</si>
  <si>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</si>
  <si>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</si>
  <si>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</si>
  <si>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</si>
  <si>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</si>
  <si>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</si>
  <si>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</si>
  <si>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</si>
  <si>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</si>
  <si>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</si>
  <si>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</si>
  <si>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</si>
  <si>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</si>
  <si>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</si>
  <si>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</si>
  <si>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</si>
  <si>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</si>
  <si>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</si>
  <si>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</si>
  <si>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</si>
  <si>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</si>
  <si>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</si>
  <si>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</si>
  <si>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</si>
  <si>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</si>
  <si>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</si>
  <si>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</si>
  <si>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</si>
  <si>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</si>
  <si>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</si>
  <si>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</si>
  <si>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</si>
  <si>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</si>
  <si>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</si>
  <si>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</si>
  <si>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</si>
  <si>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</si>
  <si>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</si>
  <si>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</si>
  <si>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</si>
  <si>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</si>
  <si>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</si>
  <si>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</si>
  <si>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</si>
  <si>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</si>
  <si>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</si>
  <si>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</si>
  <si>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</si>
  <si>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</si>
  <si>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</si>
  <si>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</si>
  <si>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</si>
  <si>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</si>
  <si>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</si>
  <si>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</si>
  <si>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</si>
  <si>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</si>
  <si>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</si>
  <si>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</si>
  <si>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</si>
  <si>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</si>
  <si>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</si>
  <si>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</si>
  <si>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</si>
  <si>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</si>
  <si>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</si>
  <si>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</si>
  <si>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</si>
  <si>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</si>
  <si>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</si>
  <si>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</si>
  <si>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</si>
  <si>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</si>
  <si>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</si>
  <si>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</si>
  <si>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</si>
  <si>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</si>
  <si>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</si>
  <si>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</si>
  <si>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</si>
  <si>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</si>
  <si>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</si>
  <si>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</si>
  <si>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</si>
  <si>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</si>
  <si>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</si>
  <si>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</si>
  <si>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</si>
  <si>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</si>
  <si>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</si>
  <si>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</si>
  <si>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</si>
  <si>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</si>
  <si>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</si>
  <si>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</si>
  <si>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</si>
  <si>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</si>
  <si>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</si>
  <si>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</si>
  <si>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</si>
  <si>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</si>
  <si>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</si>
  <si>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</si>
  <si>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</si>
  <si>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</si>
  <si>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</si>
  <si>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</si>
  <si>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</si>
  <si>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</si>
  <si>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</si>
  <si>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</si>
  <si>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</si>
  <si>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</si>
  <si>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</si>
  <si>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</si>
  <si>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</si>
  <si>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</si>
  <si>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</si>
  <si>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</si>
  <si>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</si>
  <si>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</si>
  <si>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</si>
  <si>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</si>
  <si>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</si>
  <si>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</si>
  <si>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</si>
  <si>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</si>
  <si>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</si>
  <si>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</si>
  <si>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</si>
  <si>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</si>
  <si>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</si>
  <si>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</si>
  <si>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</si>
  <si>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</si>
  <si>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</si>
  <si>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</si>
  <si>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</si>
  <si>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</si>
  <si>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</si>
  <si>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</si>
  <si>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</si>
  <si>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</si>
  <si>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</si>
  <si>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</si>
  <si>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</si>
  <si>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</si>
  <si>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</si>
  <si>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</si>
  <si>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</si>
  <si>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</si>
  <si>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</si>
  <si>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</si>
  <si>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</si>
  <si>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</si>
  <si>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</si>
  <si>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</si>
  <si>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</si>
  <si>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</si>
  <si>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</si>
  <si>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</si>
  <si>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</si>
  <si>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</si>
  <si>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</si>
  <si>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</si>
  <si>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</si>
  <si>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</si>
  <si>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</si>
  <si>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</si>
  <si>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</si>
  <si>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</si>
  <si>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</si>
  <si>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</si>
  <si>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</si>
  <si>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</si>
  <si>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</si>
  <si>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</si>
  <si>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</si>
  <si>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</si>
  <si>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</si>
  <si>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</si>
  <si>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</si>
  <si>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</si>
  <si>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</si>
  <si>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</si>
  <si>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</si>
  <si>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</si>
  <si>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</si>
  <si>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</si>
  <si>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</si>
  <si>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</si>
  <si>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</si>
  <si>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</si>
  <si>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</si>
  <si>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</si>
  <si>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</si>
  <si>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</si>
  <si>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</si>
  <si>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</si>
  <si>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</si>
  <si>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</si>
  <si>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</si>
  <si>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</si>
  <si>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</si>
  <si>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</si>
  <si>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</si>
  <si>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</si>
  <si>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</si>
  <si>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</si>
  <si>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</si>
  <si>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</si>
  <si>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</si>
  <si>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</si>
  <si>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</si>
  <si>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</si>
  <si>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</si>
  <si>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</si>
  <si>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</si>
  <si>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</si>
  <si>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</si>
  <si>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</si>
  <si>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</si>
  <si>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</si>
  <si>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</si>
  <si>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</si>
  <si>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</si>
  <si>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</si>
  <si>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</si>
  <si>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</si>
  <si>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</si>
  <si>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</si>
  <si>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</si>
  <si>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</si>
  <si>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</si>
  <si>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</si>
  <si>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</si>
  <si>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</si>
  <si>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</si>
  <si>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</si>
  <si>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</si>
  <si>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</si>
  <si>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</si>
  <si>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</si>
  <si>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</si>
  <si>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</si>
  <si>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</si>
  <si>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</si>
  <si>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</si>
  <si>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</si>
  <si>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</si>
  <si>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</si>
  <si>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</si>
  <si>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</si>
  <si>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</si>
  <si>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</si>
  <si>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</si>
  <si>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</si>
  <si>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</si>
  <si>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</si>
  <si>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</si>
  <si>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</si>
  <si>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</si>
  <si>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</si>
  <si>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</si>
  <si>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</si>
  <si>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</si>
  <si>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</si>
  <si>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</si>
  <si>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</si>
  <si>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</si>
  <si>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</si>
  <si>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</si>
  <si>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</si>
  <si>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</si>
  <si>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</si>
  <si>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</si>
  <si>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</si>
  <si>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</si>
  <si>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</si>
  <si>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</si>
  <si>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</si>
  <si>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</si>
  <si>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</si>
  <si>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</si>
  <si>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</si>
  <si>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</si>
  <si>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</si>
  <si>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</si>
  <si>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</si>
  <si>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</si>
  <si>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</si>
  <si>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</si>
  <si>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</si>
  <si>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</si>
  <si>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</si>
  <si>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</si>
  <si>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</si>
  <si>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</si>
  <si>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</si>
  <si>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</si>
  <si>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</si>
  <si>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</si>
  <si>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</si>
  <si>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</si>
  <si>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</si>
  <si>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</si>
  <si>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</si>
  <si>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</si>
  <si>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</si>
  <si>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</si>
  <si>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</si>
  <si>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</si>
  <si>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</si>
  <si>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</si>
  <si>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</si>
  <si>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</si>
  <si>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</si>
  <si>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</si>
  <si>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</si>
  <si>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</si>
  <si>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</si>
  <si>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</si>
  <si>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</si>
  <si>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</si>
  <si>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</si>
  <si>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</si>
  <si>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</si>
  <si>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</si>
  <si>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</si>
  <si>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</si>
  <si>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</si>
  <si>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</si>
  <si>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</si>
  <si>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</si>
  <si>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</si>
  <si>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</si>
  <si>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</si>
  <si>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</si>
  <si>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</si>
  <si>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</si>
  <si>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</si>
  <si>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</si>
  <si>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</si>
  <si>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</si>
  <si>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</si>
  <si>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</si>
  <si>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</si>
  <si>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</si>
  <si>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</si>
  <si>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</si>
  <si>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</si>
  <si>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</si>
  <si>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</si>
  <si>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</si>
  <si>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</si>
  <si>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</si>
  <si>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</si>
  <si>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</si>
  <si>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</si>
  <si>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</si>
  <si>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</si>
  <si>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</si>
  <si>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</si>
  <si>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</si>
  <si>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</si>
  <si>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</si>
  <si>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</si>
  <si>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</si>
  <si>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</si>
  <si>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</si>
  <si>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</si>
  <si>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</si>
  <si>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</si>
  <si>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</si>
  <si>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</si>
  <si>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</si>
  <si>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</si>
  <si>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</si>
  <si>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</si>
  <si>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</si>
  <si>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</si>
  <si>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</si>
  <si>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</si>
  <si>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</si>
  <si>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</si>
  <si>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</si>
  <si>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</si>
  <si>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</si>
  <si>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</si>
  <si>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</si>
  <si>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</si>
  <si>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</si>
  <si>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</si>
  <si>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</si>
  <si>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</si>
  <si>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</si>
  <si>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</si>
  <si>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</si>
  <si>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</si>
  <si>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</si>
  <si>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</si>
  <si>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</si>
  <si>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</si>
  <si>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</si>
  <si>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</si>
  <si>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</si>
  <si>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</si>
  <si>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</si>
  <si>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</si>
  <si>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</si>
  <si>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</si>
  <si>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</si>
  <si>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</si>
  <si>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</si>
  <si>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</si>
  <si>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</si>
  <si>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</si>
  <si>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</si>
  <si>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</si>
  <si>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</si>
  <si>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</si>
  <si>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</si>
  <si>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</si>
  <si>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</si>
  <si>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</si>
  <si>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</si>
  <si>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</si>
  <si>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</si>
  <si>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</si>
  <si>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</si>
  <si>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</si>
  <si>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</si>
  <si>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</si>
  <si>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</si>
  <si>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</si>
  <si>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</si>
  <si>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</si>
  <si>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</si>
  <si>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</si>
  <si>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</si>
  <si>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</si>
  <si>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</si>
  <si>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</si>
  <si>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</si>
  <si>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</si>
  <si>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</si>
  <si>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</si>
  <si>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</si>
  <si>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</si>
  <si>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</si>
  <si>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</si>
  <si>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</si>
  <si>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</si>
  <si>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</si>
  <si>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</si>
  <si>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</si>
  <si>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</si>
  <si>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</si>
  <si>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</si>
  <si>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</si>
  <si>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</si>
  <si>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</si>
  <si>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</si>
  <si>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</si>
  <si>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</si>
  <si>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</si>
  <si>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</si>
  <si>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</si>
  <si>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</si>
  <si>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</si>
  <si>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</si>
  <si>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</si>
  <si>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</si>
  <si>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</si>
  <si>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</si>
  <si>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</si>
  <si>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</si>
  <si>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</si>
  <si>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</si>
  <si>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</si>
  <si>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</si>
  <si>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</si>
  <si>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</si>
  <si>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</si>
  <si>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</si>
  <si>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</si>
  <si>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</si>
  <si>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</si>
  <si>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</si>
  <si>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</si>
  <si>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</si>
  <si>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</si>
  <si>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</si>
  <si>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</si>
  <si>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</si>
  <si>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</si>
  <si>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</si>
  <si>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</si>
  <si>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</si>
  <si>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</si>
  <si>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</si>
  <si>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</si>
  <si>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</si>
  <si>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</si>
  <si>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</si>
  <si>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</si>
  <si>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</si>
  <si>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</si>
  <si>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</si>
  <si>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</si>
  <si>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</si>
  <si>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</si>
  <si>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</si>
  <si>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</si>
  <si>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</si>
  <si>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</si>
  <si>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</si>
  <si>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</si>
  <si>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</si>
  <si>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</si>
  <si>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</si>
  <si>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</si>
  <si>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</si>
  <si>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</si>
  <si>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</si>
  <si>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</si>
  <si>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</si>
  <si>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</si>
  <si>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</si>
  <si>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</si>
  <si>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</si>
  <si>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</si>
  <si>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</si>
  <si>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</si>
  <si>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</si>
  <si>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</si>
  <si>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</si>
  <si>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</si>
  <si>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</si>
  <si>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</si>
  <si>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</si>
  <si>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</si>
  <si>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</si>
  <si>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</si>
  <si>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</si>
  <si>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</si>
  <si>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</si>
  <si>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</si>
  <si>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</si>
  <si>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</si>
  <si>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</si>
  <si>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</si>
  <si>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</si>
  <si>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</si>
  <si>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</si>
  <si>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</si>
  <si>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</si>
  <si>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</si>
  <si>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</si>
  <si>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</si>
  <si>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</si>
  <si>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</si>
  <si>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</si>
  <si>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</si>
  <si>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</si>
  <si>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</si>
  <si>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</si>
  <si>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</si>
  <si>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</si>
  <si>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</si>
  <si>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</si>
  <si>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</si>
  <si>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</si>
  <si>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</si>
  <si>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</si>
  <si>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</si>
  <si>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</si>
  <si>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</si>
  <si>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</si>
  <si>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</si>
  <si>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</si>
  <si>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</si>
  <si>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</si>
  <si>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</si>
  <si>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</si>
  <si>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</si>
  <si>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</si>
  <si>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</si>
  <si>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</si>
  <si>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</si>
  <si>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</si>
  <si>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</si>
  <si>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</si>
  <si>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</si>
  <si>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</si>
  <si>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</si>
  <si>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</si>
  <si>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</si>
  <si>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</si>
  <si>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</si>
  <si>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</si>
  <si>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</si>
  <si>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</si>
  <si>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</si>
  <si>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</si>
  <si>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</si>
  <si>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</si>
  <si>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</si>
  <si>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</si>
  <si>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</si>
  <si>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</si>
  <si>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</si>
  <si>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</si>
  <si>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</si>
  <si>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</si>
  <si>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</si>
  <si>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</si>
  <si>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</si>
  <si>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</si>
  <si>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</si>
  <si>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</si>
  <si>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</si>
  <si>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</si>
  <si>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</si>
  <si>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</si>
  <si>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</si>
  <si>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</si>
  <si>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</si>
  <si>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</si>
  <si>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</si>
  <si>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</si>
  <si>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</si>
  <si>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</si>
  <si>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</si>
  <si>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</si>
  <si>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</si>
  <si>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</si>
  <si>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</si>
  <si>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</si>
  <si>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</si>
  <si>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</si>
  <si>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</si>
  <si>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</si>
  <si>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</si>
  <si>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</si>
  <si>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</si>
  <si>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</si>
  <si>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</si>
  <si>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</si>
  <si>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</si>
  <si>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</si>
  <si>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</si>
  <si>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</si>
  <si>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</si>
  <si>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</si>
  <si>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</si>
  <si>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</si>
  <si>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</si>
  <si>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</si>
  <si>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</si>
  <si>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</si>
  <si>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</si>
  <si>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</si>
  <si>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</si>
  <si>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</si>
  <si>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</si>
  <si>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</si>
  <si>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</si>
  <si>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</si>
  <si>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</si>
  <si>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</si>
  <si>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</si>
  <si>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</si>
  <si>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</si>
  <si>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</si>
  <si>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</si>
  <si>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</si>
  <si>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</si>
  <si>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</si>
  <si>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</si>
  <si>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</si>
  <si>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</si>
  <si>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</si>
  <si>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</si>
  <si>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</si>
  <si>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</si>
  <si>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</si>
  <si>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</si>
  <si>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</si>
  <si>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</si>
  <si>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</si>
  <si>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</si>
  <si>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</si>
  <si>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</si>
  <si>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</si>
  <si>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</si>
  <si>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</si>
  <si>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</si>
  <si>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</si>
  <si>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</si>
  <si>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</si>
  <si>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</si>
  <si>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</si>
  <si>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</si>
  <si>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</si>
  <si>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</si>
  <si>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</si>
  <si>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</si>
  <si>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</si>
  <si>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</si>
  <si>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</si>
  <si>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</si>
  <si>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</si>
  <si>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</si>
  <si>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</si>
  <si>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</si>
  <si>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</si>
  <si>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</si>
  <si>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</si>
  <si>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</si>
  <si>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</si>
  <si>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</si>
  <si>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</si>
  <si>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</si>
  <si>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</si>
  <si>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</si>
  <si>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</si>
  <si>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</si>
  <si>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</si>
  <si>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</si>
  <si>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</si>
  <si>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</si>
  <si>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</si>
  <si>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</si>
  <si>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</si>
  <si>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</si>
  <si>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</si>
  <si>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</si>
  <si>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</si>
  <si>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</si>
  <si>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</si>
  <si>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</si>
  <si>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</si>
  <si>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</si>
  <si>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</si>
  <si>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</si>
  <si>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</si>
  <si>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</si>
  <si>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</si>
  <si>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</si>
  <si>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</si>
  <si>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</si>
  <si>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</si>
  <si>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</si>
  <si>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</si>
  <si>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</si>
  <si>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</si>
  <si>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</si>
  <si>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</si>
  <si>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</si>
  <si>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</si>
  <si>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</si>
  <si>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</si>
  <si>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</si>
  <si>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</si>
  <si>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</si>
  <si>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</si>
  <si>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</si>
  <si>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</si>
  <si>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</si>
  <si>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</si>
  <si>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</si>
  <si>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</si>
  <si>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</si>
  <si>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</si>
  <si>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</si>
  <si>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</si>
  <si>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</si>
  <si>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</si>
  <si>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</si>
  <si>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</si>
  <si>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</si>
  <si>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</si>
  <si>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</si>
  <si>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</si>
  <si>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</si>
  <si>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</si>
  <si>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</si>
  <si>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</si>
  <si>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</si>
  <si>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</si>
  <si>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</si>
  <si>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</si>
  <si>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</si>
  <si>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</si>
  <si>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</si>
  <si>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</si>
  <si>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</si>
  <si>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</si>
  <si>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</si>
  <si>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</si>
  <si>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</si>
  <si>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</si>
  <si>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</si>
  <si>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</si>
  <si>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</si>
  <si>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</si>
  <si>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</si>
  <si>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</si>
  <si>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</si>
  <si>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</si>
  <si>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</si>
  <si>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</si>
  <si>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</si>
  <si>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</si>
  <si>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</si>
  <si>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</si>
  <si>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</si>
  <si>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</si>
  <si>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</si>
  <si>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</si>
  <si>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</si>
  <si>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</si>
  <si>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</si>
  <si>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</si>
  <si>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</si>
  <si>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</si>
  <si>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</si>
  <si>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</si>
  <si>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</si>
  <si>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</si>
  <si>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</si>
  <si>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</si>
  <si>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</si>
  <si>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</si>
  <si>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</si>
  <si>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</si>
  <si>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</si>
  <si>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</si>
  <si>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</si>
  <si>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</si>
  <si>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</si>
  <si>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</si>
  <si>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</si>
  <si>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</si>
  <si>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</si>
  <si>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</si>
  <si>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</si>
  <si>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</si>
  <si>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</si>
  <si>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</si>
  <si>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</si>
  <si>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</si>
  <si>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</si>
  <si>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</si>
  <si>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</si>
  <si>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</si>
  <si>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</si>
  <si>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</si>
  <si>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</si>
  <si>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</si>
  <si>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</si>
  <si>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</si>
  <si>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</si>
  <si>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</si>
  <si>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</si>
  <si>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</si>
  <si>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</si>
  <si>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</si>
  <si>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</si>
  <si>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</si>
  <si>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</si>
  <si>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</si>
  <si>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</si>
  <si>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</si>
  <si>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</si>
  <si>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</si>
  <si>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</si>
  <si>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</si>
  <si>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</si>
  <si>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</si>
  <si>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</si>
  <si>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</si>
  <si>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</si>
  <si>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</si>
  <si>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</si>
  <si>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</si>
  <si>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</si>
  <si>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</si>
  <si>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</si>
  <si>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</si>
  <si>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</si>
  <si>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</si>
  <si>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</si>
  <si>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</si>
  <si>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</si>
  <si>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</si>
  <si>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</si>
  <si>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</si>
  <si>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</si>
  <si>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</si>
  <si>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</si>
  <si>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</si>
  <si>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</si>
  <si>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</si>
  <si>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</si>
  <si>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</si>
  <si>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</si>
  <si>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</si>
  <si>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</si>
  <si>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</si>
  <si>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</si>
  <si>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</si>
  <si>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</si>
  <si>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</si>
  <si>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</si>
  <si>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</si>
  <si>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</si>
  <si>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</si>
  <si>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</si>
  <si>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</si>
  <si>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</si>
  <si>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</si>
  <si>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</si>
  <si>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</si>
  <si>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</si>
  <si>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</si>
  <si>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</si>
  <si>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</si>
  <si>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</si>
  <si>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</si>
  <si>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</si>
  <si>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</si>
  <si>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</si>
  <si>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</si>
  <si>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</si>
  <si>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</si>
  <si>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</si>
  <si>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</si>
  <si>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</si>
  <si>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</si>
  <si>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</si>
  <si>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</si>
  <si>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</si>
  <si>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</si>
  <si>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</si>
  <si>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</si>
  <si>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</si>
  <si>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</si>
  <si>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</si>
  <si>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</si>
  <si>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</si>
  <si>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</si>
  <si>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</si>
  <si>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</si>
  <si>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</si>
  <si>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</si>
  <si>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</si>
  <si>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</si>
  <si>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</si>
  <si>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</si>
  <si>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</si>
  <si>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</si>
  <si>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</si>
  <si>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</si>
  <si>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</si>
  <si>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</si>
  <si>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</si>
  <si>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</si>
  <si>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</si>
  <si>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</si>
  <si>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</si>
  <si>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</si>
  <si>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</si>
  <si>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</si>
  <si>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</si>
  <si>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</si>
  <si>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</si>
  <si>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</si>
  <si>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</si>
  <si>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</si>
  <si>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</si>
  <si>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</si>
  <si>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</si>
  <si>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</si>
  <si>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</si>
  <si>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</si>
  <si>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</si>
  <si>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</si>
  <si>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</si>
  <si>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</si>
  <si>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</si>
  <si>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</si>
  <si>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</si>
  <si>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</si>
  <si>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</si>
  <si>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</si>
  <si>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</si>
  <si>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</si>
  <si>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</si>
  <si>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</si>
  <si>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</si>
  <si>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</si>
  <si>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</si>
  <si>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</si>
  <si>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</si>
  <si>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</si>
  <si>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</si>
  <si>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</si>
  <si>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</si>
  <si>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</si>
  <si>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</si>
  <si>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</si>
  <si>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</si>
  <si>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</si>
  <si>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</si>
  <si>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</si>
  <si>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</si>
  <si>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</si>
  <si>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</si>
  <si>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</si>
  <si>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</si>
  <si>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</si>
  <si>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</si>
  <si>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</si>
  <si>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</si>
  <si>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</si>
  <si>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</si>
  <si>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</si>
  <si>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</si>
  <si>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</si>
  <si>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</si>
  <si>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</si>
  <si>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</si>
  <si>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</si>
  <si>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</si>
  <si>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</si>
  <si>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</si>
  <si>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</si>
  <si>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</si>
  <si>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</si>
  <si>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</si>
  <si>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</si>
  <si>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</si>
  <si>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</si>
  <si>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</si>
  <si>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</si>
  <si>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</si>
  <si>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</si>
  <si>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</si>
  <si>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</si>
  <si>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</si>
  <si>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</si>
  <si>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</si>
  <si>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</si>
  <si>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</si>
  <si>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</si>
  <si>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</si>
  <si>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</si>
  <si>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</si>
  <si>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</si>
  <si>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</si>
  <si>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</si>
  <si>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</si>
  <si>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</si>
  <si>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</si>
  <si>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</si>
  <si>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</si>
  <si>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</si>
  <si>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</si>
  <si>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</si>
  <si>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</si>
  <si>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</si>
  <si>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</si>
  <si>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</si>
  <si>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</si>
  <si>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</si>
  <si>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</si>
  <si>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</si>
  <si>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</si>
  <si>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</si>
  <si>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</si>
  <si>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</si>
  <si>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</si>
  <si>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</si>
  <si>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</si>
  <si>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</si>
  <si>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</si>
  <si>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</si>
  <si>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</si>
  <si>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</si>
  <si>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</si>
  <si>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</si>
  <si>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</si>
  <si>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</si>
  <si>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</si>
  <si>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</si>
  <si>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</si>
  <si>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</si>
  <si>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</si>
  <si>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</si>
  <si>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</si>
  <si>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</si>
  <si>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</si>
  <si>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</si>
  <si>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</si>
  <si>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</si>
  <si>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</si>
  <si>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</si>
  <si>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</si>
  <si>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</si>
  <si>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</si>
  <si>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</si>
  <si>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</si>
  <si>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</si>
  <si>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</si>
  <si>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</si>
  <si>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</si>
  <si>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</si>
  <si>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</si>
  <si>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</si>
  <si>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</si>
  <si>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</si>
  <si>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</si>
  <si>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</si>
  <si>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</si>
  <si>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</si>
  <si>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</si>
  <si>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</si>
  <si>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</si>
  <si>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</si>
  <si>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</si>
  <si>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</si>
  <si>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</si>
  <si>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</si>
  <si>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</si>
  <si>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</si>
  <si>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</si>
  <si>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</si>
  <si>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</si>
  <si>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</si>
  <si>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</si>
  <si>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</si>
  <si>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</si>
  <si>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</si>
  <si>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</si>
  <si>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</si>
  <si>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</si>
  <si>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</si>
  <si>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</si>
  <si>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</si>
  <si>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</si>
  <si>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</si>
  <si>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</si>
  <si>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</si>
  <si>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</si>
  <si>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</si>
  <si>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</si>
  <si>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</si>
  <si>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</si>
  <si>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</si>
  <si>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</si>
  <si>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</si>
  <si>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</si>
  <si>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</si>
  <si>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</si>
  <si>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</si>
  <si>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</si>
  <si>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</si>
  <si>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</si>
  <si>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</si>
  <si>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</si>
  <si>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</si>
  <si>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</si>
  <si>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</si>
  <si>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</si>
  <si>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</si>
  <si>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</si>
  <si>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</si>
  <si>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</si>
  <si>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</si>
  <si>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</si>
  <si>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</si>
  <si>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</si>
  <si>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</si>
  <si>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</si>
  <si>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</si>
  <si>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</si>
  <si>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</si>
  <si>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</si>
  <si>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</si>
  <si>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</si>
  <si>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</si>
  <si>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</si>
  <si>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</si>
  <si>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</si>
  <si>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</si>
  <si>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</si>
  <si>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</si>
  <si>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</si>
  <si>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</si>
  <si>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</si>
  <si>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</si>
  <si>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</si>
  <si>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</si>
  <si>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</si>
  <si>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</si>
  <si>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</si>
  <si>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</si>
  <si>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</si>
  <si>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</si>
  <si>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</si>
  <si>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</si>
  <si>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</si>
  <si>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</si>
  <si>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</si>
  <si>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</si>
  <si>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</si>
  <si>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</si>
  <si>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</si>
  <si>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</si>
  <si>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</si>
  <si>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</si>
  <si>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</si>
  <si>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</si>
  <si>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</si>
  <si>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</si>
  <si>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</si>
  <si>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</si>
  <si>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</si>
  <si>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</si>
  <si>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</si>
  <si>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</si>
  <si>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</si>
  <si>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</si>
  <si>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</si>
  <si>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</si>
  <si>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</si>
  <si>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</si>
  <si>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</si>
  <si>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</si>
  <si>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</si>
  <si>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</si>
  <si>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</si>
  <si>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</si>
  <si>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</si>
  <si>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</si>
  <si>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</si>
  <si>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</si>
  <si>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</si>
  <si>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</si>
  <si>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</si>
  <si>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</si>
  <si>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</si>
  <si>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</si>
  <si>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</si>
  <si>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</si>
  <si>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</si>
  <si>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</si>
  <si>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</si>
  <si>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</si>
  <si>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</si>
  <si>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</si>
  <si>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</si>
  <si>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</si>
  <si>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</si>
  <si>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</si>
  <si>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</si>
  <si>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</si>
  <si>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</si>
  <si>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</si>
  <si>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</si>
  <si>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</si>
  <si>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</si>
  <si>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</si>
  <si>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</si>
  <si>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</si>
  <si>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</si>
  <si>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</si>
  <si>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</si>
  <si>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</si>
  <si>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</si>
  <si>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</si>
  <si>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</si>
  <si>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</si>
  <si>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</si>
  <si>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</si>
  <si>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</si>
  <si>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</si>
  <si>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</si>
  <si>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</si>
  <si>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</si>
  <si>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</si>
  <si>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</si>
  <si>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</si>
  <si>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</si>
  <si>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</si>
  <si>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</si>
  <si>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</si>
  <si>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</si>
  <si>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</si>
  <si>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</si>
  <si>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</si>
  <si>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</si>
  <si>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</si>
  <si>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</si>
  <si>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</si>
  <si>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</si>
  <si>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</si>
  <si>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</si>
  <si>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</si>
  <si>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</si>
  <si>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</si>
  <si>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</si>
  <si>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</si>
  <si>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</si>
  <si>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</si>
  <si>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</si>
  <si>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</si>
  <si>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</si>
  <si>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</si>
  <si>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</si>
  <si>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</si>
  <si>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</si>
  <si>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</si>
  <si>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</si>
  <si>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</si>
  <si>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</si>
  <si>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</si>
  <si>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</si>
  <si>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</si>
  <si>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</si>
  <si>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</si>
  <si>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</si>
  <si>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</si>
  <si>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</si>
  <si>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</si>
  <si>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</si>
  <si>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</si>
  <si>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</si>
  <si>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</si>
  <si>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</si>
  <si>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</si>
  <si>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</si>
  <si>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</si>
  <si>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</si>
  <si>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</si>
  <si>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</si>
  <si>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</si>
  <si>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</si>
  <si>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</si>
  <si>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</si>
  <si>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</si>
  <si>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</si>
  <si>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</si>
  <si>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</si>
  <si>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</si>
  <si>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</si>
  <si>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</si>
  <si>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</si>
  <si>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</si>
  <si>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</si>
  <si>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</si>
  <si>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</si>
  <si>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</si>
  <si>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</si>
  <si>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</si>
  <si>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</si>
  <si>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</si>
  <si>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</si>
  <si>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</si>
  <si>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</si>
  <si>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</si>
  <si>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</si>
  <si>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</si>
  <si>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</si>
  <si>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</si>
  <si>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</si>
  <si>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</si>
  <si>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</si>
  <si>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</si>
  <si>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</si>
  <si>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</si>
  <si>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</si>
  <si>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</si>
  <si>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</si>
  <si>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</si>
  <si>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</si>
  <si>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</si>
  <si>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</si>
  <si>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</si>
  <si>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</si>
  <si>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</si>
  <si>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</si>
  <si>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</si>
  <si>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</si>
  <si>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</si>
  <si>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</si>
  <si>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</si>
  <si>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</si>
  <si>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</si>
  <si>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</si>
  <si>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</si>
  <si>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</si>
  <si>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</si>
  <si>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</si>
  <si>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</si>
  <si>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</si>
  <si>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</si>
  <si>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</si>
  <si>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</si>
  <si>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</si>
  <si>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</si>
  <si>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</si>
  <si>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</si>
  <si>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</si>
  <si>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</si>
  <si>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</si>
  <si>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</si>
  <si>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</si>
  <si>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</si>
  <si>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</si>
  <si>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</si>
  <si>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</si>
  <si>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</si>
  <si>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</si>
  <si>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</si>
  <si>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</si>
  <si>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</si>
  <si>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</si>
  <si>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</si>
  <si>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</si>
  <si>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</si>
  <si>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</si>
  <si>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</si>
  <si>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</si>
  <si>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</si>
  <si>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</si>
  <si>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</si>
  <si>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</si>
  <si>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</si>
  <si>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</si>
  <si>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</si>
  <si>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</si>
  <si>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</si>
  <si>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</si>
  <si>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</si>
  <si>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</si>
  <si>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</si>
  <si>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</si>
  <si>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</si>
  <si>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</si>
  <si>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</si>
  <si>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</si>
  <si>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</si>
  <si>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</si>
  <si>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</si>
  <si>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</si>
  <si>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</si>
  <si>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</si>
  <si>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</si>
  <si>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</si>
  <si>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</si>
  <si>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</si>
  <si>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</si>
  <si>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</si>
  <si>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</si>
  <si>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</si>
  <si>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</si>
  <si>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</si>
  <si>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</si>
  <si>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</si>
  <si>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</si>
  <si>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</si>
  <si>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</si>
  <si>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</si>
  <si>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</si>
  <si>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</si>
  <si>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</si>
  <si>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</si>
  <si>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</si>
  <si>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</si>
  <si>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</si>
  <si>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</si>
  <si>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</si>
  <si>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</si>
  <si>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</si>
  <si>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</si>
  <si>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</si>
  <si>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</si>
  <si>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</si>
  <si>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</si>
  <si>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</si>
  <si>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</si>
  <si>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</si>
  <si>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</si>
  <si>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</si>
  <si>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</si>
  <si>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</si>
  <si>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</si>
  <si>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</si>
  <si>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</si>
  <si>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</si>
  <si>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</si>
  <si>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</si>
  <si>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</si>
  <si>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</si>
  <si>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</si>
  <si>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</si>
  <si>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</si>
  <si>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</si>
  <si>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</si>
  <si>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</si>
  <si>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</si>
  <si>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</si>
  <si>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</si>
  <si>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</si>
  <si>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</si>
  <si>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</si>
  <si>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</si>
  <si>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</si>
  <si>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</si>
  <si>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</si>
  <si>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</si>
  <si>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</si>
  <si>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</si>
  <si>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</si>
  <si>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</si>
  <si>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</si>
  <si>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</si>
  <si>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</si>
  <si>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</si>
  <si>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</si>
  <si>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</si>
  <si>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</si>
  <si>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</si>
  <si>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</si>
  <si>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</si>
  <si>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</si>
  <si>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</si>
  <si>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</si>
  <si>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</si>
  <si>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</si>
  <si>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</si>
  <si>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</si>
  <si>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</si>
  <si>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</si>
  <si>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</si>
  <si>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</si>
  <si>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</si>
  <si>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</si>
  <si>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</si>
  <si>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</si>
  <si>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</si>
  <si>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</si>
  <si>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</si>
  <si>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</si>
  <si>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</si>
  <si>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</si>
  <si>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</si>
  <si>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</si>
  <si>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</si>
  <si>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</si>
  <si>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</si>
  <si>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</si>
  <si>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</si>
  <si>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</si>
  <si>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</si>
  <si>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</si>
  <si>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</si>
  <si>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</si>
  <si>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</si>
  <si>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</si>
  <si>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</si>
  <si>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</si>
  <si>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</si>
  <si>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</si>
  <si>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</si>
  <si>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</si>
  <si>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</si>
  <si>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</si>
  <si>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</si>
  <si>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</si>
  <si>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</si>
  <si>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</si>
  <si>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</si>
  <si>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</si>
  <si>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</si>
  <si>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</si>
  <si>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</si>
  <si>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</si>
  <si>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</si>
  <si>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</si>
  <si>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</si>
  <si>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</si>
  <si>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</si>
  <si>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</si>
  <si>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</si>
  <si>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</si>
  <si>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</si>
  <si>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</si>
  <si>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</si>
  <si>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</si>
  <si>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</si>
  <si>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</si>
  <si>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</si>
  <si>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</si>
  <si>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</si>
  <si>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</si>
  <si>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</si>
  <si>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</si>
  <si>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</si>
  <si>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</si>
  <si>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</si>
  <si>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</si>
  <si>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</si>
  <si>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</si>
  <si>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</si>
  <si>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</si>
  <si>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</si>
  <si>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</si>
  <si>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</si>
  <si>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</si>
  <si>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</si>
  <si>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</si>
  <si>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</si>
  <si>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</si>
  <si>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</si>
  <si>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</si>
  <si>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</si>
  <si>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</si>
  <si>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</si>
  <si>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</si>
  <si>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</si>
  <si>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</si>
  <si>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</si>
  <si>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</si>
  <si>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</si>
  <si>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</si>
  <si>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</si>
  <si>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</si>
  <si>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</si>
  <si>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</si>
  <si>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</si>
  <si>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</si>
  <si>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</si>
  <si>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</si>
  <si>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</si>
  <si>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</si>
  <si>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</si>
  <si>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</si>
  <si>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</si>
  <si>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</si>
  <si>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</si>
  <si>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</si>
  <si>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</si>
  <si>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</si>
  <si>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</si>
  <si>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</si>
  <si>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</si>
  <si>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</si>
  <si>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</si>
  <si>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</si>
  <si>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</si>
  <si>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</si>
  <si>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</si>
  <si>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</si>
  <si>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</si>
  <si>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</si>
  <si>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</si>
  <si>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</si>
  <si>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</si>
  <si>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</si>
  <si>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</si>
  <si>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</si>
  <si>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</si>
  <si>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</si>
  <si>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</si>
  <si>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</si>
  <si>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</si>
  <si>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</si>
  <si>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</si>
  <si>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</si>
  <si>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</si>
  <si>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</si>
  <si>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</si>
  <si>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</si>
  <si>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</si>
  <si>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</si>
  <si>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</si>
  <si>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</si>
  <si>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</si>
  <si>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</si>
  <si>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</si>
  <si>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</si>
  <si>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</si>
  <si>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</si>
  <si>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</si>
  <si>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</si>
  <si>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</si>
  <si>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</si>
  <si>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</si>
  <si>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</si>
  <si>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</si>
  <si>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</si>
  <si>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</si>
  <si>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</si>
  <si>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</si>
  <si>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</si>
  <si>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</si>
  <si>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</si>
  <si>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</si>
  <si>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</si>
  <si>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</si>
  <si>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</si>
  <si>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</si>
  <si>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</si>
  <si>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</si>
  <si>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</si>
  <si>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</si>
  <si>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</si>
  <si>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</si>
  <si>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</si>
  <si>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</si>
  <si>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</si>
  <si>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</si>
  <si>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</si>
  <si>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</si>
  <si>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</si>
  <si>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</si>
  <si>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</si>
  <si>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</si>
  <si>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</si>
  <si>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</si>
  <si>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</si>
  <si>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</si>
  <si>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</si>
  <si>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</si>
  <si>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</si>
  <si>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</si>
  <si>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</si>
  <si>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</si>
  <si>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</si>
  <si>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</si>
  <si>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</si>
  <si>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</si>
  <si>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</si>
  <si>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</si>
  <si>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</si>
  <si>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</si>
  <si>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</si>
  <si>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</si>
  <si>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</si>
  <si>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</si>
  <si>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</si>
  <si>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</si>
  <si>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</si>
  <si>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</si>
  <si>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</si>
  <si>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</si>
  <si>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</si>
  <si>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</si>
  <si>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</si>
  <si>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</si>
  <si>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</si>
  <si>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</si>
  <si>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</si>
  <si>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</si>
  <si>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</si>
  <si>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</si>
  <si>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</si>
  <si>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</si>
  <si>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</si>
  <si>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</si>
  <si>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</si>
  <si>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</si>
  <si>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</si>
  <si>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</si>
  <si>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</si>
  <si>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</si>
  <si>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</si>
  <si>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</si>
  <si>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</si>
  <si>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</si>
  <si>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</si>
  <si>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</si>
  <si>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</si>
  <si>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</si>
  <si>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</si>
  <si>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</si>
  <si>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</si>
  <si>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</si>
  <si>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</si>
  <si>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</si>
  <si>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</si>
  <si>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</si>
  <si>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</si>
  <si>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</si>
  <si>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</si>
  <si>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</si>
  <si>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</si>
  <si>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</si>
  <si>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</si>
  <si>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</si>
  <si>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</si>
  <si>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</si>
  <si>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</si>
  <si>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</si>
  <si>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</si>
  <si>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</si>
  <si>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</si>
  <si>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</si>
  <si>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</si>
  <si>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</si>
  <si>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</si>
  <si>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</si>
  <si>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</si>
  <si>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</si>
  <si>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</si>
  <si>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</si>
  <si>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</si>
  <si>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</si>
  <si>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</si>
  <si>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</si>
  <si>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</si>
  <si>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</si>
  <si>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</si>
  <si>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</si>
  <si>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</si>
  <si>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</si>
  <si>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</si>
  <si>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</si>
  <si>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</si>
  <si>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</si>
  <si>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</si>
  <si>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</si>
  <si>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</si>
  <si>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</si>
  <si>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</si>
  <si>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</si>
  <si>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</si>
  <si>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</si>
  <si>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</si>
  <si>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</si>
  <si>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</si>
  <si>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</si>
  <si>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</si>
  <si>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</si>
  <si>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</si>
  <si>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</si>
  <si>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</si>
  <si>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</si>
  <si>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</si>
  <si>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</si>
  <si>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</si>
  <si>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</si>
  <si>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</si>
  <si>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</si>
  <si>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</si>
  <si>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</si>
  <si>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</si>
  <si>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</si>
  <si>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</si>
  <si>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</si>
  <si>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</si>
  <si>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</si>
  <si>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</si>
  <si>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</si>
  <si>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</si>
  <si>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</si>
  <si>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</si>
  <si>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</si>
  <si>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</si>
  <si>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</si>
  <si>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</si>
  <si>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</si>
  <si>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</si>
  <si>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</si>
  <si>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</si>
  <si>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</si>
  <si>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</si>
  <si>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</si>
  <si>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</si>
  <si>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</si>
  <si>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</si>
  <si>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</si>
  <si>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</si>
  <si>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</si>
  <si>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</si>
  <si>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</si>
  <si>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</si>
  <si>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</si>
  <si>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</si>
  <si>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</si>
  <si>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</si>
  <si>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</si>
  <si>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</si>
  <si>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</si>
  <si>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</si>
  <si>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</si>
  <si>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</si>
  <si>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</si>
  <si>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</si>
  <si>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</si>
  <si>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</si>
  <si>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</si>
  <si>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</si>
  <si>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</si>
  <si>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</si>
  <si>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</si>
  <si>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</si>
  <si>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</si>
  <si>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</si>
  <si>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</si>
  <si>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</si>
  <si>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</si>
  <si>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</si>
  <si>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</si>
  <si>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</si>
  <si>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</si>
  <si>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</si>
  <si>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</si>
  <si>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</si>
  <si>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</si>
  <si>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</si>
  <si>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</si>
  <si>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</si>
  <si>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</si>
  <si>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</si>
  <si>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</si>
  <si>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</si>
  <si>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</si>
  <si>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</si>
  <si>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</si>
  <si>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</si>
  <si>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</si>
  <si>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</si>
  <si>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</si>
  <si>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</si>
  <si>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</si>
  <si>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</si>
  <si>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</si>
  <si>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</si>
  <si>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</si>
  <si>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</si>
  <si>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</si>
  <si>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</si>
  <si>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</si>
  <si>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</si>
  <si>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</si>
  <si>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</si>
  <si>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</si>
  <si>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</si>
  <si>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</si>
  <si>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</si>
  <si>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</si>
  <si>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</si>
  <si>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</si>
  <si>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</si>
  <si>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</si>
  <si>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</si>
  <si>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</si>
  <si>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</si>
  <si>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</si>
  <si>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</si>
  <si>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</si>
  <si>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</si>
  <si>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</si>
  <si>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</si>
  <si>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</si>
  <si>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</si>
  <si>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</si>
  <si>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</si>
  <si>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</si>
  <si>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</si>
  <si>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</si>
  <si>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</si>
  <si>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</si>
  <si>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</si>
  <si>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</si>
  <si>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</si>
  <si>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</si>
  <si>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</si>
  <si>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</si>
  <si>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</si>
  <si>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</si>
  <si>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</si>
  <si>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</si>
  <si>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</si>
  <si>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</si>
  <si>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</si>
  <si>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</si>
  <si>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</si>
  <si>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</si>
  <si>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</si>
  <si>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</si>
  <si>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</si>
  <si>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</si>
  <si>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</si>
  <si>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</si>
  <si>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</si>
  <si>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</si>
  <si>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</si>
  <si>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</si>
  <si>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</si>
  <si>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</si>
  <si>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</si>
  <si>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</si>
  <si>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</si>
  <si>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</si>
  <si>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</si>
  <si>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</si>
  <si>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</si>
  <si>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</si>
  <si>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</si>
  <si>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</si>
  <si>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</si>
  <si>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</si>
  <si>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</si>
  <si>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</si>
  <si>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</si>
  <si>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</si>
  <si>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</si>
  <si>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</si>
  <si>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</si>
  <si>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</si>
  <si>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</si>
  <si>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</si>
  <si>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</si>
  <si>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</si>
  <si>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</si>
  <si>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</si>
  <si>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</si>
  <si>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</si>
  <si>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</si>
  <si>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</si>
  <si>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</si>
  <si>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</si>
  <si>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</si>
  <si>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</si>
  <si>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</si>
  <si>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</si>
  <si>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</si>
  <si>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</si>
  <si>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</si>
  <si>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</si>
  <si>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</si>
  <si>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</si>
  <si>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</si>
  <si>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</si>
  <si>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</si>
  <si>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</si>
  <si>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</si>
  <si>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</si>
  <si>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</si>
  <si>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</si>
  <si>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</si>
  <si>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</si>
  <si>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</si>
  <si>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</si>
  <si>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</si>
  <si>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</si>
  <si>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</si>
  <si>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</si>
  <si>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</si>
  <si>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</si>
  <si>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</si>
  <si>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</si>
  <si>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</si>
  <si>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</si>
  <si>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</si>
  <si>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</si>
  <si>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</si>
  <si>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</si>
  <si>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</si>
  <si>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</si>
  <si>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</si>
  <si>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</si>
  <si>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</si>
  <si>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</si>
  <si>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</si>
  <si>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</si>
  <si>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</si>
  <si>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</si>
  <si>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</si>
  <si>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</si>
  <si>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</si>
  <si>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</si>
  <si>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</si>
  <si>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</si>
  <si>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</si>
  <si>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</si>
  <si>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</si>
  <si>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</si>
  <si>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</si>
  <si>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</si>
  <si>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</si>
  <si>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</si>
  <si>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</si>
  <si>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</si>
  <si>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</si>
  <si>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</si>
  <si>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</si>
  <si>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</si>
  <si>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</si>
  <si>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</si>
  <si>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</si>
  <si>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</si>
  <si>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</si>
  <si>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</si>
  <si>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</si>
  <si>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</si>
  <si>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</si>
  <si>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</si>
  <si>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</si>
  <si>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</si>
  <si>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</si>
  <si>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</si>
  <si>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</si>
  <si>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</si>
  <si>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</si>
  <si>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</si>
  <si>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</si>
  <si>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</si>
  <si>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</si>
  <si>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</si>
  <si>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</si>
  <si>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</si>
  <si>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</si>
  <si>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</si>
  <si>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</si>
  <si>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</si>
  <si>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</si>
  <si>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</si>
  <si>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</si>
  <si>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</si>
  <si>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</si>
  <si>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</si>
  <si>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</si>
  <si>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</si>
  <si>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</si>
  <si>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</si>
  <si>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</si>
  <si>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</si>
  <si>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</si>
  <si>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</si>
  <si>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</si>
  <si>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</si>
  <si>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</si>
  <si>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</si>
  <si>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</si>
  <si>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</si>
  <si>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</si>
  <si>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</si>
  <si>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</si>
  <si>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</si>
  <si>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</si>
  <si>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</si>
  <si>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</si>
  <si>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</si>
  <si>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</si>
  <si>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</si>
  <si>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</si>
  <si>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</si>
  <si>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</si>
  <si>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</si>
  <si>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</si>
  <si>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</si>
  <si>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</si>
  <si>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</si>
  <si>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</si>
  <si>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</si>
  <si>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</si>
  <si>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</si>
  <si>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</si>
  <si>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</si>
  <si>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</si>
  <si>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</si>
  <si>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</si>
  <si>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</si>
  <si>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</si>
  <si>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</si>
  <si>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</si>
  <si>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</si>
  <si>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</si>
  <si>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</si>
  <si>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</si>
  <si>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</si>
  <si>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</si>
  <si>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</si>
  <si>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</si>
  <si>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</si>
  <si>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</si>
  <si>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</si>
  <si>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</si>
  <si>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</si>
  <si>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</si>
  <si>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</si>
  <si>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</si>
  <si>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</si>
  <si>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</si>
  <si>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</si>
  <si>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</si>
  <si>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</si>
  <si>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</si>
  <si>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</si>
  <si>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</si>
  <si>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</si>
  <si>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</si>
  <si>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</si>
  <si>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</si>
  <si>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</si>
  <si>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</si>
  <si>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</si>
  <si>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</si>
  <si>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</si>
  <si>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</si>
  <si>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</si>
  <si>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</si>
  <si>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</si>
  <si>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</si>
  <si>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</si>
  <si>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</si>
  <si>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</si>
  <si>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</si>
  <si>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</si>
  <si>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</si>
  <si>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</si>
  <si>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</si>
  <si>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</si>
  <si>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</si>
  <si>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</si>
  <si>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</si>
  <si>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</si>
  <si>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</si>
  <si>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</si>
  <si>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</si>
  <si>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</si>
  <si>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</si>
  <si>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</si>
  <si>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</si>
  <si>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</si>
  <si>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</si>
  <si>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</si>
  <si>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</si>
  <si>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</si>
  <si>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</si>
  <si>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</si>
  <si>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</si>
  <si>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</si>
  <si>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</si>
  <si>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</si>
  <si>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</si>
  <si>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</si>
  <si>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</si>
  <si>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</si>
  <si>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</si>
  <si>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</si>
  <si>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</si>
  <si>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</si>
  <si>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</si>
  <si>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</si>
  <si>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</si>
  <si>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</si>
  <si>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</si>
  <si>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</si>
  <si>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</si>
  <si>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</si>
  <si>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</si>
  <si>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</si>
  <si>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</si>
  <si>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</si>
  <si>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</si>
  <si>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</si>
  <si>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</si>
  <si>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</si>
  <si>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</si>
  <si>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</si>
  <si>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</si>
  <si>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</si>
  <si>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</si>
  <si>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</si>
  <si>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</si>
  <si>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</si>
  <si>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</si>
  <si>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</si>
  <si>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</si>
  <si>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</si>
  <si>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</si>
  <si>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</si>
  <si>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</si>
  <si>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</si>
  <si>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</si>
  <si>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</si>
  <si>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</si>
  <si>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</si>
  <si>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</si>
  <si>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</si>
  <si>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</si>
  <si>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</si>
  <si>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</si>
  <si>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</si>
  <si>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</si>
  <si>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</si>
  <si>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</si>
  <si>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</si>
  <si>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</si>
  <si>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</si>
  <si>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</si>
  <si>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</si>
  <si>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</si>
  <si>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</si>
  <si>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</si>
  <si>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</si>
  <si>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</si>
  <si>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</si>
  <si>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</si>
  <si>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</si>
  <si>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</si>
  <si>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</si>
  <si>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</si>
  <si>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</si>
  <si>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</si>
  <si>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</si>
  <si>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</si>
  <si>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</si>
  <si>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</si>
  <si>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</si>
  <si>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</si>
  <si>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</si>
  <si>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</si>
  <si>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</si>
  <si>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</si>
  <si>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</si>
  <si>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</si>
  <si>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</si>
  <si>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</si>
  <si>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</si>
  <si>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</si>
  <si>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</si>
  <si>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</si>
  <si>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</si>
  <si>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</si>
  <si>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</si>
  <si>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</si>
  <si>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</si>
  <si>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</si>
  <si>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</si>
  <si>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</si>
  <si>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</si>
  <si>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</si>
  <si>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</si>
  <si>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</si>
  <si>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</si>
  <si>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</si>
  <si>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</si>
  <si>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</si>
  <si>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</si>
  <si>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</si>
  <si>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</si>
  <si>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</si>
  <si>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</si>
  <si>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</si>
  <si>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</si>
  <si>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</si>
  <si>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</si>
  <si>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</si>
  <si>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</si>
  <si>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</si>
  <si>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</si>
  <si>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</si>
  <si>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</si>
  <si>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</si>
  <si>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</si>
  <si>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</si>
  <si>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</si>
  <si>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</si>
  <si>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</si>
  <si>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</si>
  <si>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</si>
  <si>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</si>
  <si>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</si>
  <si>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</si>
  <si>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</si>
  <si>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</si>
  <si>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</si>
  <si>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</si>
  <si>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</si>
  <si>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</si>
  <si>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</si>
  <si>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</si>
  <si>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</si>
  <si>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</si>
  <si>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</si>
  <si>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</si>
  <si>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</si>
  <si>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</si>
  <si>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</si>
  <si>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</si>
  <si>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</si>
  <si>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</si>
  <si>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</si>
  <si>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</si>
  <si>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</si>
  <si>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</si>
  <si>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</si>
  <si>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</si>
  <si>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</si>
  <si>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</si>
  <si>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</si>
  <si>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</si>
  <si>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</si>
  <si>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</si>
  <si>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</si>
  <si>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</si>
  <si>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</si>
  <si>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</si>
  <si>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</si>
  <si>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</si>
  <si>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</si>
  <si>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</si>
  <si>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</si>
  <si>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</si>
  <si>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</si>
  <si>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</si>
  <si>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</si>
  <si>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</si>
  <si>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</si>
  <si>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</si>
  <si>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</si>
  <si>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</si>
  <si>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</si>
  <si>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</si>
  <si>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</si>
  <si>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</si>
  <si>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</si>
  <si>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</si>
  <si>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</si>
  <si>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</si>
  <si>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</si>
  <si>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</si>
  <si>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</si>
  <si>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</si>
  <si>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</si>
  <si>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</si>
  <si>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</si>
  <si>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</si>
  <si>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</si>
  <si>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</si>
  <si>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</si>
  <si>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</si>
  <si>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</si>
  <si>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</si>
  <si>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</si>
  <si>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</si>
  <si>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</si>
  <si>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</si>
  <si>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</si>
  <si>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</si>
  <si>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</si>
  <si>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</si>
  <si>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</si>
  <si>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</si>
  <si>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</si>
  <si>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</si>
  <si>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</si>
  <si>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</si>
  <si>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</si>
  <si>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</si>
  <si>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</si>
  <si>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</si>
  <si>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</si>
  <si>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</si>
  <si>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</si>
  <si>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</si>
  <si>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</si>
  <si>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</si>
  <si>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</si>
  <si>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</si>
  <si>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</si>
  <si>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</si>
  <si>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</si>
  <si>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</si>
  <si>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</si>
  <si>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</si>
  <si>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</si>
  <si>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</si>
  <si>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</si>
  <si>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</si>
  <si>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</si>
  <si>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</si>
  <si>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</si>
  <si>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</si>
  <si>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</si>
  <si>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</si>
  <si>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</si>
  <si>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</si>
  <si>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</si>
  <si>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</si>
  <si>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</si>
  <si>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</si>
  <si>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</si>
  <si>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</si>
  <si>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</si>
  <si>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</si>
  <si>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</si>
  <si>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</si>
  <si>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</si>
  <si>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</si>
  <si>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</si>
  <si>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</si>
  <si>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</si>
  <si>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</si>
  <si>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</si>
  <si>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</si>
  <si>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</si>
  <si>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</si>
  <si>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</si>
  <si>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</si>
  <si>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</si>
  <si>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</si>
  <si>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</si>
  <si>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</si>
  <si>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</si>
  <si>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</si>
  <si>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</si>
  <si>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</si>
  <si>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</si>
  <si>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</si>
  <si>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</si>
  <si>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</si>
  <si>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</si>
  <si>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</si>
  <si>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</si>
  <si>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</si>
  <si>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</si>
  <si>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</si>
  <si>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</si>
  <si>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</si>
  <si>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</si>
  <si>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</si>
  <si>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</si>
  <si>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</si>
  <si>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</si>
  <si>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</si>
  <si>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</si>
  <si>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</si>
  <si>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</si>
  <si>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</si>
  <si>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</si>
  <si>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</si>
  <si>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</si>
  <si>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</si>
  <si>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</si>
  <si>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</si>
  <si>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</si>
  <si>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</si>
  <si>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</si>
  <si>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</si>
  <si>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</si>
  <si>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</si>
  <si>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</si>
  <si>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</si>
  <si>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</si>
  <si>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</si>
  <si>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</si>
  <si>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</si>
  <si>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</si>
  <si>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</si>
  <si>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</si>
  <si>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</si>
  <si>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</si>
  <si>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</si>
  <si>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</si>
  <si>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</si>
  <si>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</si>
  <si>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</si>
  <si>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</si>
  <si>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</si>
  <si>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</si>
  <si>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</si>
  <si>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</si>
  <si>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</si>
  <si>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</si>
  <si>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</si>
  <si>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</si>
  <si>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</si>
  <si>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</si>
  <si>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</si>
  <si>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</si>
  <si>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</si>
  <si>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</si>
  <si>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</si>
  <si>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</si>
  <si>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</si>
  <si>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</si>
  <si>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</si>
  <si>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</si>
  <si>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</si>
  <si>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</si>
  <si>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</si>
  <si>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</si>
  <si>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</si>
  <si>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</si>
  <si>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</si>
  <si>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</si>
  <si>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</si>
  <si>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</si>
  <si>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</si>
  <si>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</si>
  <si>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</si>
  <si>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</si>
  <si>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</si>
  <si>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</si>
  <si>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</si>
  <si>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</si>
  <si>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</si>
  <si>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</si>
  <si>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</si>
  <si>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</si>
  <si>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</si>
  <si>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</si>
  <si>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</si>
  <si>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</si>
  <si>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</si>
  <si>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</si>
  <si>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</si>
  <si>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</si>
  <si>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</si>
  <si>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</si>
  <si>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</si>
  <si>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</si>
  <si>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</si>
  <si>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</si>
  <si>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</si>
  <si>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</si>
  <si>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</si>
  <si>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</si>
  <si>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</si>
  <si>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</si>
  <si>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</si>
  <si>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</si>
  <si>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</si>
  <si>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</si>
  <si>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</si>
  <si>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</si>
  <si>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</si>
  <si>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</si>
  <si>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</si>
  <si>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</si>
  <si>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</si>
  <si>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</si>
  <si>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</si>
  <si>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</si>
  <si>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</si>
  <si>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</si>
  <si>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</si>
  <si>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</si>
  <si>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</si>
  <si>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</si>
  <si>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</si>
  <si>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</si>
  <si>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</si>
  <si>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</si>
  <si>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</si>
  <si>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</si>
  <si>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</si>
  <si>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</si>
  <si>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</si>
  <si>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</si>
  <si>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</si>
  <si>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</si>
  <si>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</si>
  <si>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</si>
  <si>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</si>
  <si>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</si>
  <si>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</si>
  <si>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</si>
  <si>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</si>
  <si>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</si>
  <si>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</si>
  <si>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</si>
  <si>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</si>
  <si>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</si>
  <si>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</si>
  <si>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</si>
  <si>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</si>
  <si>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</si>
  <si>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</si>
  <si>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</si>
  <si>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</si>
  <si>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</si>
  <si>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</si>
  <si>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</si>
  <si>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</si>
  <si>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</si>
  <si>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</si>
  <si>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</si>
  <si>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</si>
  <si>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</si>
  <si>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</si>
  <si>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</si>
  <si>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</si>
  <si>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</si>
  <si>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</si>
  <si>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</si>
  <si>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</si>
  <si>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</si>
  <si>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</si>
  <si>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</si>
  <si>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</si>
  <si>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</si>
  <si>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</si>
  <si>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</si>
  <si>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</si>
  <si>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</si>
  <si>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</si>
  <si>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</si>
  <si>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</si>
  <si>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</si>
  <si>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</si>
  <si>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</si>
  <si>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</si>
  <si>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</si>
  <si>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</si>
  <si>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</si>
  <si>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</si>
  <si>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</si>
  <si>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</si>
  <si>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</si>
  <si>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</si>
  <si>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</si>
  <si>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</si>
  <si>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</si>
  <si>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</si>
  <si>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</si>
  <si>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</si>
  <si>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</si>
  <si>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</si>
  <si>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</si>
  <si>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</si>
  <si>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</si>
  <si>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</si>
  <si>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</si>
  <si>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</si>
  <si>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</si>
  <si>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</si>
  <si>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</si>
  <si>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</si>
  <si>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</si>
  <si>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</si>
  <si>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</si>
  <si>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</si>
  <si>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</si>
  <si>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</si>
  <si>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</si>
  <si>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</si>
  <si>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</si>
  <si>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</si>
  <si>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</si>
  <si>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</si>
  <si>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</si>
  <si>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</si>
  <si>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</si>
  <si>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</si>
  <si>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</si>
  <si>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</si>
  <si>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</si>
  <si>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</si>
  <si>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</si>
  <si>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</si>
  <si>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</si>
  <si>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</si>
  <si>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</si>
  <si>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</si>
  <si>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</si>
  <si>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</si>
  <si>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</si>
  <si>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</si>
  <si>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</si>
  <si>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</si>
  <si>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</si>
  <si>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</si>
  <si>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</si>
  <si>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</si>
  <si>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</si>
  <si>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</si>
  <si>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</si>
  <si>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</si>
  <si>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</si>
  <si>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</si>
  <si>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</si>
  <si>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</si>
  <si>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</si>
  <si>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</si>
  <si>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</si>
  <si>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</si>
  <si>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</si>
  <si>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</si>
  <si>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</si>
  <si>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</si>
  <si>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</si>
  <si>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</si>
  <si>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</si>
  <si>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</si>
  <si>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</si>
  <si>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</si>
  <si>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</si>
  <si>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</si>
  <si>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</si>
  <si>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</si>
  <si>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</si>
  <si>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</si>
  <si>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</si>
  <si>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</si>
  <si>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</si>
  <si>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</si>
  <si>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</si>
  <si>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</si>
  <si>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</si>
  <si>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</si>
  <si>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</si>
  <si>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</si>
  <si>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</si>
  <si>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</si>
  <si>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</si>
  <si>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</si>
  <si>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</si>
  <si>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</si>
  <si>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</si>
  <si>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</si>
  <si>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</si>
  <si>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</si>
  <si>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</si>
  <si>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</si>
  <si>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</si>
  <si>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</si>
  <si>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</si>
  <si>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</si>
  <si>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</si>
  <si>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</si>
  <si>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</si>
  <si>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</si>
  <si>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</si>
  <si>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</si>
  <si>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</si>
  <si>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</si>
  <si>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</si>
  <si>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</si>
  <si>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</si>
  <si>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</si>
  <si>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</si>
  <si>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</si>
  <si>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</si>
  <si>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</si>
  <si>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</si>
  <si>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</si>
  <si>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</si>
  <si>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</si>
  <si>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</si>
  <si>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</si>
  <si>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</si>
  <si>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</si>
  <si>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</si>
  <si>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</si>
  <si>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</si>
  <si>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</si>
  <si>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</si>
  <si>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</si>
  <si>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</si>
  <si>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</si>
  <si>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</si>
  <si>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</si>
  <si>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</si>
  <si>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</si>
  <si>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</si>
  <si>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</si>
  <si>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</si>
  <si>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</si>
  <si>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</si>
  <si>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</si>
  <si>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</si>
  <si>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</si>
  <si>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</si>
  <si>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</si>
  <si>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</si>
  <si>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</si>
  <si>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</si>
  <si>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</si>
  <si>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</si>
  <si>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</si>
  <si>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</si>
  <si>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</si>
  <si>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</si>
  <si>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</si>
  <si>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</si>
  <si>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</si>
  <si>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</si>
  <si>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</si>
  <si>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</si>
  <si>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</si>
  <si>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</si>
  <si>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</si>
  <si>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</si>
  <si>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</si>
  <si>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</si>
  <si>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</si>
  <si>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</si>
  <si>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</si>
  <si>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</si>
  <si>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</si>
  <si>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</si>
  <si>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</si>
  <si>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</si>
  <si>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</si>
  <si>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</si>
  <si>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</si>
  <si>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</si>
  <si>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</si>
  <si>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</si>
  <si>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</si>
  <si>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</si>
  <si>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</si>
  <si>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</si>
  <si>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</si>
  <si>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</si>
  <si>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</si>
  <si>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</si>
  <si>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</si>
  <si>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</si>
  <si>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</si>
  <si>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</si>
  <si>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</si>
  <si>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</si>
  <si>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</si>
  <si>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</si>
  <si>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</si>
  <si>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</si>
  <si>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</si>
  <si>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</si>
  <si>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</si>
  <si>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</si>
  <si>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</si>
  <si>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</si>
  <si>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</si>
  <si>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</si>
  <si>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</si>
  <si>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</si>
  <si>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</si>
  <si>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</si>
  <si>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</si>
  <si>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</si>
  <si>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</si>
  <si>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</si>
  <si>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</si>
  <si>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</si>
  <si>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</si>
  <si>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</si>
  <si>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</si>
  <si>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</si>
  <si>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</si>
  <si>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</si>
  <si>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</si>
  <si>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</si>
  <si>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</si>
  <si>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</si>
  <si>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</si>
  <si>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</si>
  <si>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</si>
  <si>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</si>
  <si>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</si>
  <si>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</si>
  <si>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</si>
  <si>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</si>
  <si>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</si>
  <si>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</si>
  <si>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</si>
  <si>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</si>
  <si>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</si>
  <si>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</si>
  <si>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</si>
  <si>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</si>
  <si>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</si>
  <si>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</si>
  <si>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</si>
  <si>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</si>
  <si>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</si>
  <si>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</si>
  <si>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</si>
  <si>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</si>
  <si>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</si>
  <si>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</si>
  <si>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</si>
  <si>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</si>
  <si>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</si>
  <si>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</si>
  <si>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</si>
  <si>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</si>
  <si>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</si>
  <si>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</si>
  <si>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</si>
  <si>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</si>
  <si>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</si>
  <si>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</si>
  <si>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</si>
  <si>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</si>
  <si>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</si>
  <si>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</si>
  <si>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</si>
  <si>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</si>
  <si>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</si>
  <si>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</si>
  <si>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</si>
  <si>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</si>
  <si>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</si>
  <si>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</si>
  <si>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</si>
  <si>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</si>
  <si>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</si>
  <si>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</si>
  <si>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</si>
  <si>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</si>
  <si>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</si>
  <si>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</si>
  <si>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</si>
  <si>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</si>
  <si>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</si>
  <si>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</si>
  <si>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</si>
  <si>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</si>
  <si>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</si>
  <si>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</si>
  <si>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</si>
  <si>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</si>
  <si>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</si>
  <si>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</si>
  <si>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</si>
  <si>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</si>
  <si>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</si>
  <si>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</si>
  <si>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</si>
  <si>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</si>
  <si>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</si>
  <si>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</si>
  <si>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</si>
  <si>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</si>
  <si>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</si>
  <si>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</si>
  <si>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</si>
  <si>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</si>
  <si>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</si>
  <si>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</si>
  <si>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</si>
  <si>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</si>
  <si>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</si>
  <si>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</si>
  <si>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</si>
  <si>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</si>
  <si>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</si>
  <si>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</si>
  <si>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</si>
  <si>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</si>
  <si>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</si>
  <si>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</si>
  <si>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</si>
  <si>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</si>
  <si>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</si>
  <si>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</si>
  <si>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</si>
  <si>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</si>
  <si>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</si>
  <si>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</si>
  <si>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</si>
  <si>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</si>
  <si>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</si>
  <si>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</si>
  <si>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</si>
  <si>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</si>
  <si>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</si>
  <si>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</si>
  <si>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</si>
  <si>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</si>
  <si>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</si>
  <si>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</si>
  <si>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</si>
  <si>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</si>
  <si>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</si>
  <si>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</si>
  <si>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</si>
  <si>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</si>
  <si>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</si>
  <si>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</si>
  <si>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</si>
  <si>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</si>
  <si>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</si>
  <si>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</si>
  <si>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</si>
  <si>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</si>
  <si>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</si>
  <si>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</si>
  <si>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</si>
  <si>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</si>
  <si>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</si>
  <si>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</si>
  <si>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</si>
  <si>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</si>
  <si>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</si>
  <si>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</si>
  <si>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</si>
  <si>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</si>
  <si>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</si>
  <si>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</si>
  <si>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</si>
  <si>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</si>
  <si>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</si>
  <si>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</si>
  <si>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</si>
  <si>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</si>
  <si>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</si>
  <si>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</si>
  <si>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</si>
  <si>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</si>
  <si>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</si>
  <si>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</si>
  <si>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</si>
  <si>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</si>
  <si>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</si>
  <si>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</si>
  <si>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</si>
  <si>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</si>
  <si>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</si>
  <si>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</si>
  <si>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</si>
  <si>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</si>
  <si>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</si>
  <si>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</si>
  <si>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</si>
  <si>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</si>
  <si>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</si>
  <si>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</si>
  <si>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</si>
  <si>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</si>
  <si>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</si>
  <si>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</si>
  <si>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</si>
  <si>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</si>
  <si>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</si>
  <si>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</si>
  <si>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</si>
  <si>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</si>
  <si>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</si>
  <si>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</si>
  <si>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</si>
  <si>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</si>
  <si>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</si>
  <si>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</si>
  <si>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</si>
  <si>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</si>
  <si>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</si>
  <si>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</si>
  <si>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</si>
  <si>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</si>
  <si>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</si>
  <si>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</si>
  <si>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</si>
  <si>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</si>
  <si>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</si>
  <si>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</si>
  <si>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</si>
  <si>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</si>
  <si>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</si>
  <si>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</si>
  <si>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</si>
  <si>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</si>
  <si>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</si>
  <si>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</si>
  <si>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</si>
  <si>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</si>
  <si>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</si>
  <si>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</si>
  <si>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</si>
  <si>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</si>
  <si>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</si>
  <si>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</si>
  <si>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</si>
  <si>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</si>
  <si>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</si>
  <si>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</si>
  <si>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</si>
  <si>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</si>
  <si>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</si>
  <si>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</si>
  <si>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</si>
  <si>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</si>
  <si>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</si>
  <si>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</si>
  <si>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</si>
  <si>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</si>
  <si>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</si>
  <si>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</si>
  <si>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</si>
  <si>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</si>
  <si>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</si>
  <si>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</si>
  <si>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</si>
  <si>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</si>
  <si>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</si>
  <si>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</si>
  <si>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</si>
  <si>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</si>
  <si>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</si>
  <si>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</si>
  <si>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</si>
  <si>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</si>
  <si>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</si>
  <si>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</si>
  <si>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</si>
  <si>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</si>
  <si>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</si>
  <si>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</si>
  <si>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</si>
  <si>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</si>
  <si>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</si>
  <si>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</si>
  <si>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</si>
  <si>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</si>
  <si>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</si>
  <si>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</si>
  <si>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</si>
  <si>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</si>
  <si>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</si>
  <si>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</si>
  <si>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</si>
  <si>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</si>
  <si>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</si>
  <si>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</si>
  <si>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</si>
  <si>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</si>
  <si>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</si>
  <si>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</si>
  <si>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</si>
  <si>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</si>
  <si>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</si>
  <si>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</si>
  <si>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</si>
  <si>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</si>
  <si>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</si>
  <si>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</si>
  <si>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</si>
  <si>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</si>
  <si>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</si>
  <si>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</si>
  <si>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</si>
  <si>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</si>
  <si>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</si>
  <si>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</si>
  <si>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</si>
  <si>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</si>
  <si>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</si>
  <si>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</si>
  <si>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</si>
  <si>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</si>
  <si>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</si>
  <si>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</si>
  <si>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</si>
  <si>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</si>
  <si>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</si>
  <si>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</si>
  <si>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</si>
  <si>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</si>
  <si>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</si>
  <si>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</si>
  <si>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</si>
  <si>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</si>
  <si>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</si>
  <si>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</si>
  <si>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</si>
  <si>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</si>
  <si>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</si>
  <si>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</si>
  <si>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</si>
  <si>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</si>
  <si>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</si>
  <si>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</si>
  <si>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</si>
  <si>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</si>
  <si>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</si>
  <si>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</si>
  <si>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</si>
  <si>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</si>
  <si>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</si>
  <si>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</si>
  <si>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</si>
  <si>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</si>
  <si>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</si>
  <si>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</si>
  <si>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</si>
  <si>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</si>
  <si>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</si>
  <si>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</si>
  <si>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</si>
  <si>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</si>
  <si>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</si>
  <si>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</si>
  <si>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</si>
  <si>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</si>
  <si>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</si>
  <si>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</si>
  <si>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</si>
  <si>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</si>
  <si>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</si>
  <si>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</si>
  <si>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</si>
  <si>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</si>
  <si>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</si>
  <si>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</si>
  <si>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</si>
  <si>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</si>
  <si>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</si>
  <si>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</si>
  <si>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</si>
  <si>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</si>
  <si>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</si>
  <si>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</si>
  <si>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</si>
  <si>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</si>
  <si>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</si>
  <si>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</si>
  <si>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</si>
  <si>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</si>
  <si>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</si>
  <si>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</si>
  <si>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</si>
  <si>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</si>
  <si>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</si>
  <si>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</si>
  <si>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</si>
  <si>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</si>
  <si>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</si>
  <si>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</si>
  <si>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</si>
  <si>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</si>
  <si>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</si>
  <si>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</si>
  <si>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</si>
  <si>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</si>
  <si>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</si>
  <si>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</si>
  <si>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</si>
  <si>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</si>
  <si>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</si>
  <si>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</si>
  <si>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</si>
  <si>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</si>
  <si>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</si>
  <si>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</si>
  <si>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</si>
  <si>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</si>
  <si>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</si>
  <si>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</si>
  <si>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</si>
  <si>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</si>
  <si>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</si>
  <si>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</si>
  <si>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</si>
  <si>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</si>
  <si>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</si>
  <si>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</si>
  <si>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</si>
  <si>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</si>
  <si>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</si>
  <si>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</si>
  <si>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</si>
  <si>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</si>
  <si>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</si>
  <si>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</si>
  <si>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</si>
  <si>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</si>
  <si>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</si>
  <si>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</si>
  <si>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</si>
  <si>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</si>
  <si>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</si>
  <si>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</si>
  <si>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</si>
  <si>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</si>
  <si>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</si>
  <si>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</si>
  <si>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</si>
  <si>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</si>
  <si>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</si>
  <si>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</si>
  <si>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</si>
  <si>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</si>
  <si>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</si>
  <si>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</si>
  <si>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</si>
  <si>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</si>
  <si>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</si>
  <si>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</si>
  <si>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</si>
  <si>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</si>
  <si>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</si>
  <si>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</si>
  <si>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</si>
  <si>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</si>
  <si>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</si>
  <si>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</si>
  <si>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</si>
  <si>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</si>
  <si>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</si>
  <si>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</si>
  <si>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</si>
  <si>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</si>
  <si>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</si>
  <si>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</si>
  <si>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</si>
  <si>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</si>
  <si>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</si>
  <si>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</si>
  <si>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</si>
  <si>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</si>
  <si>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</si>
  <si>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</si>
  <si>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</si>
  <si>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</si>
  <si>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</si>
  <si>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</si>
  <si>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</si>
  <si>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</si>
  <si>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</si>
  <si>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</si>
  <si>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</si>
  <si>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</si>
  <si>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</si>
  <si>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</si>
  <si>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</si>
  <si>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</si>
  <si>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</si>
  <si>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</si>
  <si>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</si>
  <si>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</si>
  <si>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</si>
  <si>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</si>
  <si>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</si>
  <si>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</si>
  <si>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</si>
  <si>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</si>
  <si>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</si>
  <si>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</si>
  <si>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</si>
  <si>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</si>
  <si>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</si>
  <si>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</si>
  <si>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</si>
  <si>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</si>
  <si>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</si>
  <si>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</si>
  <si>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</si>
  <si>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</si>
  <si>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</si>
  <si>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</si>
  <si>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</si>
  <si>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</si>
  <si>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</si>
  <si>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</si>
  <si>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</si>
  <si>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</si>
  <si>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</si>
  <si>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</si>
  <si>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</si>
  <si>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</si>
  <si>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</si>
  <si>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</si>
  <si>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</si>
  <si>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</si>
  <si>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</si>
  <si>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</si>
  <si>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</si>
  <si>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</si>
  <si>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</si>
  <si>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</si>
  <si>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</si>
  <si>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</si>
  <si>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</si>
  <si>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</si>
  <si>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</si>
  <si>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</si>
  <si>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</si>
  <si>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</si>
  <si>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</si>
  <si>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</si>
  <si>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</si>
  <si>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</si>
  <si>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</si>
  <si>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</si>
  <si>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</si>
  <si>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</si>
  <si>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</si>
  <si>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</si>
  <si>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</si>
  <si>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</si>
  <si>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</si>
  <si>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</si>
  <si>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</si>
  <si>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</si>
  <si>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</si>
  <si>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</si>
  <si>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</si>
  <si>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</si>
  <si>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</si>
  <si>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</si>
  <si>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</si>
  <si>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</si>
  <si>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</si>
  <si>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</si>
  <si>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</si>
  <si>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</si>
  <si>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</si>
  <si>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</si>
  <si>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</si>
  <si>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</si>
  <si>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</si>
  <si>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</si>
  <si>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</si>
  <si>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</si>
  <si>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</si>
  <si>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</si>
  <si>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</si>
  <si>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</si>
  <si>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</si>
  <si>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</si>
  <si>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</si>
  <si>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</si>
  <si>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</si>
  <si>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</si>
  <si>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</si>
  <si>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</si>
  <si>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</si>
  <si>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</si>
  <si>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</si>
  <si>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</si>
  <si>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</si>
  <si>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</si>
  <si>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</si>
  <si>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</si>
  <si>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</si>
  <si>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</si>
  <si>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</si>
  <si>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</si>
  <si>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</si>
  <si>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</si>
  <si>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</si>
  <si>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</si>
  <si>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</si>
  <si>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</si>
  <si>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</si>
  <si>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</si>
  <si>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</si>
  <si>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</si>
  <si>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</si>
  <si>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</si>
  <si>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</si>
  <si>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</si>
  <si>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</si>
  <si>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</si>
  <si>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</si>
  <si>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</si>
  <si>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</si>
  <si>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</si>
  <si>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</si>
  <si>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</si>
  <si>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</si>
  <si>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</si>
  <si>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</si>
  <si>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</si>
  <si>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</si>
  <si>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</si>
  <si>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</si>
  <si>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</si>
  <si>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</si>
  <si>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</si>
  <si>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</si>
  <si>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</si>
  <si>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</si>
  <si>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</si>
  <si>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</si>
  <si>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</si>
  <si>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</si>
  <si>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</si>
  <si>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</si>
  <si>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</si>
  <si>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</si>
  <si>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</si>
  <si>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</si>
  <si>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</si>
  <si>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</si>
  <si>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</si>
  <si>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</si>
  <si>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</si>
  <si>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</si>
  <si>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</si>
  <si>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</si>
  <si>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</si>
  <si>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</si>
  <si>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</si>
  <si>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</si>
  <si>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</si>
  <si>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</si>
  <si>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</si>
  <si>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</si>
  <si>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</si>
  <si>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</si>
  <si>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</si>
  <si>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</si>
  <si>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</si>
  <si>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</si>
  <si>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</si>
  <si>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</si>
  <si>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</si>
  <si>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</si>
  <si>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</si>
  <si>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</si>
  <si>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</si>
  <si>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</si>
  <si>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</si>
  <si>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</si>
  <si>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</si>
  <si>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</si>
  <si>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</si>
  <si>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</si>
  <si>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</si>
  <si>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</si>
  <si>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</si>
  <si>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</si>
  <si>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</si>
  <si>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</si>
  <si>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</si>
  <si>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</si>
  <si>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</si>
  <si>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</si>
  <si>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</si>
  <si>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</si>
  <si>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</si>
  <si>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</si>
  <si>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</si>
  <si>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</si>
  <si>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</si>
  <si>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</si>
  <si>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</si>
  <si>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</si>
  <si>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</si>
  <si>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</si>
  <si>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</si>
  <si>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</si>
  <si>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</si>
  <si>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</si>
  <si>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</si>
  <si>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</si>
  <si>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</si>
  <si>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</si>
  <si>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</si>
  <si>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</si>
  <si>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</si>
  <si>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</si>
  <si>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</si>
  <si>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</si>
  <si>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</si>
  <si>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</si>
  <si>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</si>
  <si>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</si>
  <si>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</si>
  <si>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</si>
  <si>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</si>
  <si>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</si>
  <si>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</si>
  <si>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</si>
  <si>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</si>
  <si>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</si>
  <si>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</si>
  <si>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</si>
  <si>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</si>
  <si>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</si>
  <si>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</si>
  <si>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</si>
  <si>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</si>
  <si>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</si>
  <si>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</si>
  <si>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</si>
  <si>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</si>
  <si>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</si>
  <si>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</si>
  <si>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</si>
  <si>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</si>
  <si>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</si>
  <si>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</si>
  <si>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</si>
  <si>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</si>
  <si>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</si>
  <si>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</si>
  <si>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</si>
  <si>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</si>
  <si>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</si>
  <si>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</si>
  <si>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</si>
  <si>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</si>
  <si>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</si>
  <si>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</si>
  <si>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</si>
  <si>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</si>
  <si>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</si>
  <si>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</si>
  <si>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</si>
  <si>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</si>
  <si>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</si>
  <si>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</si>
  <si>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</si>
  <si>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</si>
  <si>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</si>
  <si>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</si>
  <si>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</si>
  <si>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</si>
  <si>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</si>
  <si>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</si>
  <si>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</si>
  <si>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</si>
  <si>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</si>
  <si>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</si>
  <si>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</si>
  <si>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</si>
  <si>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</si>
  <si>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</si>
  <si>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</si>
  <si>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</si>
  <si>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</si>
  <si>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</si>
  <si>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</si>
  <si>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</si>
  <si>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</si>
  <si>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</si>
  <si>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</si>
  <si>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</si>
  <si>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</si>
  <si>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</si>
  <si>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</si>
  <si>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</si>
  <si>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</si>
  <si>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</si>
  <si>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</si>
  <si>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</si>
  <si>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</si>
  <si>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</si>
  <si>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</si>
  <si>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</si>
  <si>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</si>
  <si>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</si>
  <si>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</si>
  <si>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</si>
  <si>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</si>
  <si>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</si>
  <si>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</si>
  <si>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</si>
  <si>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</si>
  <si>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</si>
  <si>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</si>
  <si>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</si>
  <si>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</si>
  <si>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</si>
  <si>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</si>
  <si>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</si>
  <si>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</si>
  <si>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</si>
  <si>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</si>
  <si>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</si>
  <si>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</si>
  <si>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</si>
  <si>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</si>
  <si>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</si>
  <si>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</si>
  <si>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</si>
  <si>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</si>
  <si>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</si>
  <si>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</si>
  <si>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</si>
  <si>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</si>
  <si>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</si>
  <si>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</si>
  <si>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</si>
  <si>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</si>
  <si>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</si>
  <si>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</si>
  <si>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</si>
  <si>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</si>
  <si>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</si>
  <si>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</si>
  <si>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</si>
  <si>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</si>
  <si>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</si>
  <si>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</si>
  <si>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</si>
  <si>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</si>
  <si>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</si>
  <si>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</si>
  <si>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</si>
  <si>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</si>
  <si>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</si>
  <si>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</si>
  <si>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</si>
  <si>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</si>
  <si>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</si>
  <si>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</si>
  <si>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</si>
  <si>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</si>
  <si>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</si>
  <si>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</si>
  <si>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</si>
  <si>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</si>
  <si>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</si>
  <si>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</si>
  <si>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</si>
  <si>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</si>
  <si>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</si>
  <si>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</si>
  <si>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</si>
  <si>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</si>
  <si>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</si>
  <si>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</si>
  <si>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</si>
  <si>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</si>
  <si>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</si>
  <si>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</si>
  <si>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</si>
  <si>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</si>
  <si>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</si>
  <si>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</si>
  <si>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</si>
  <si>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</si>
  <si>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</si>
  <si>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</si>
  <si>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</si>
  <si>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</si>
  <si>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</si>
  <si>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</si>
  <si>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</si>
  <si>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</si>
  <si>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</si>
  <si>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</si>
  <si>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</si>
  <si>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</si>
  <si>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</si>
  <si>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</si>
  <si>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</si>
  <si>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</si>
  <si>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</si>
  <si>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</si>
  <si>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</si>
  <si>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</si>
  <si>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</si>
  <si>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</si>
  <si>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</si>
  <si>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</si>
  <si>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</si>
  <si>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</si>
  <si>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</si>
  <si>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</si>
  <si>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</si>
  <si>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</si>
  <si>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</si>
  <si>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</si>
  <si>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</si>
  <si>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</si>
  <si>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</si>
  <si>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</si>
  <si>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</si>
  <si>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</si>
  <si>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</si>
  <si>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</si>
  <si>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</si>
  <si>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</si>
  <si>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</si>
  <si>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</si>
  <si>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</si>
  <si>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</si>
  <si>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</si>
  <si>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</si>
  <si>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</si>
  <si>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</si>
  <si>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</si>
  <si>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</si>
  <si>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</si>
  <si>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</si>
  <si>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</si>
  <si>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</si>
  <si>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</si>
  <si>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</si>
  <si>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</si>
  <si>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</si>
  <si>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</si>
  <si>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</si>
  <si>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</si>
  <si>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</si>
  <si>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</si>
  <si>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</si>
  <si>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</si>
  <si>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</si>
  <si>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</si>
  <si>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</si>
  <si>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</si>
  <si>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</si>
  <si>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</si>
  <si>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</si>
  <si>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</si>
  <si>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</si>
  <si>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</si>
  <si>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</si>
  <si>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</si>
  <si>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</si>
  <si>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</si>
  <si>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</si>
  <si>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</si>
  <si>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</si>
  <si>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</si>
  <si>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</si>
  <si>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</si>
  <si>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</si>
  <si>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</si>
  <si>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</si>
  <si>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</si>
  <si>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</si>
  <si>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</si>
  <si>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</si>
  <si>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</si>
  <si>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</si>
  <si>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</si>
  <si>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</si>
  <si>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</si>
  <si>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</si>
  <si>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</si>
  <si>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</si>
  <si>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</si>
  <si>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</si>
  <si>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</si>
  <si>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</si>
  <si>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</si>
  <si>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</si>
  <si>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</si>
  <si>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</si>
  <si>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</si>
  <si>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</si>
  <si>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</si>
  <si>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</si>
  <si>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</si>
  <si>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</si>
  <si>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</si>
  <si>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</si>
  <si>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</si>
  <si>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</si>
  <si>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</si>
  <si>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</si>
  <si>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</si>
  <si>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</si>
  <si>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</si>
  <si>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</si>
  <si>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</si>
  <si>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</si>
  <si>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</si>
  <si>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</si>
  <si>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</si>
  <si>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</si>
  <si>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</si>
  <si>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</si>
  <si>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</si>
  <si>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</si>
  <si>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</si>
  <si>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</si>
  <si>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</si>
  <si>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</si>
  <si>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</si>
  <si>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</si>
  <si>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</si>
  <si>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</si>
  <si>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</si>
  <si>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</si>
  <si>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</si>
  <si>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</si>
  <si>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</si>
  <si>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</si>
  <si>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</si>
  <si>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</si>
  <si>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</si>
  <si>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</si>
  <si>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</si>
  <si>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</si>
  <si>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</si>
  <si>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</si>
  <si>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</si>
  <si>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</si>
  <si>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</si>
  <si>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</si>
  <si>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</si>
  <si>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</si>
  <si>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</si>
  <si>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</si>
  <si>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</si>
  <si>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</si>
  <si>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</si>
  <si>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</si>
  <si>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</si>
  <si>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</si>
  <si>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</si>
  <si>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</si>
  <si>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</si>
  <si>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</si>
  <si>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</si>
  <si>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</si>
  <si>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</si>
  <si>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</si>
  <si>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</si>
  <si>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</si>
  <si>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</si>
  <si>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</si>
  <si>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</si>
  <si>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</si>
  <si>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</si>
  <si>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</si>
  <si>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</si>
  <si>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</si>
  <si>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</si>
  <si>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</si>
  <si>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</si>
  <si>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</si>
  <si>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</si>
  <si>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</si>
  <si>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</si>
  <si>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</si>
  <si>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</si>
  <si>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</si>
  <si>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</si>
  <si>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</si>
  <si>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</si>
  <si>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</si>
  <si>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</si>
  <si>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</si>
  <si>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</si>
  <si>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</si>
  <si>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</si>
  <si>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</si>
  <si>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</si>
  <si>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</si>
  <si>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</si>
  <si>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</si>
  <si>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</si>
  <si>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</si>
  <si>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</si>
  <si>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</si>
  <si>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</si>
  <si>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</si>
  <si>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</si>
  <si>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</si>
  <si>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</si>
  <si>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</si>
  <si>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</si>
  <si>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</si>
  <si>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</si>
  <si>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</si>
  <si>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</si>
  <si>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</si>
  <si>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</si>
  <si>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</si>
  <si>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</si>
  <si>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</si>
  <si>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</si>
  <si>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</si>
  <si>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</si>
  <si>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</si>
  <si>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</si>
  <si>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</si>
  <si>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</si>
  <si>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</si>
  <si>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</si>
  <si>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</si>
  <si>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</si>
  <si>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</si>
  <si>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</si>
  <si>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</si>
  <si>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</si>
  <si>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</si>
  <si>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</si>
  <si>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</si>
  <si>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</si>
  <si>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</si>
  <si>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</si>
  <si>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</si>
  <si>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</si>
  <si>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</si>
  <si>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</si>
  <si>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</si>
  <si>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</si>
  <si>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</si>
  <si>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</si>
  <si>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</si>
  <si>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</si>
  <si>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</si>
  <si>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</si>
  <si>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</si>
  <si>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</si>
  <si>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</si>
  <si>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</si>
  <si>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</si>
  <si>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</si>
  <si>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</si>
  <si>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</si>
  <si>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</si>
  <si>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</si>
  <si>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</si>
  <si>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</si>
  <si>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</si>
  <si>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</si>
  <si>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</si>
  <si>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</si>
  <si>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</si>
  <si>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</si>
  <si>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</si>
  <si>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</si>
  <si>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</si>
  <si>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</si>
  <si>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</si>
  <si>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</si>
  <si>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</si>
  <si>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</si>
  <si>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</si>
  <si>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</si>
  <si>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</si>
  <si>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</si>
  <si>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</si>
  <si>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</si>
  <si>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</si>
  <si>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</si>
  <si>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</si>
  <si>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</si>
  <si>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</si>
  <si>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</si>
  <si>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</si>
  <si>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</si>
  <si>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</si>
  <si>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</si>
  <si>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</si>
  <si>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</si>
  <si>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</si>
  <si>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</si>
  <si>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</si>
  <si>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</si>
  <si>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</si>
  <si>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</si>
  <si>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</si>
  <si>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</si>
  <si>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</si>
  <si>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</si>
  <si>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</si>
  <si>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</si>
  <si>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</si>
  <si>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</si>
  <si>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</si>
  <si>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</si>
  <si>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</si>
  <si>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</si>
  <si>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</si>
  <si>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</si>
  <si>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</si>
  <si>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</si>
  <si>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</si>
  <si>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</si>
  <si>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</si>
  <si>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</si>
  <si>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</si>
  <si>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</si>
  <si>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</si>
  <si>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</si>
  <si>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</si>
  <si>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</si>
  <si>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</si>
  <si>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</si>
  <si>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</si>
  <si>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</si>
  <si>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</si>
  <si>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</si>
  <si>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</si>
  <si>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</si>
  <si>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</si>
  <si>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</si>
  <si>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</si>
  <si>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</si>
  <si>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</si>
  <si>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</si>
  <si>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</si>
  <si>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</si>
  <si>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</si>
  <si>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</si>
  <si>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</si>
  <si>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</si>
  <si>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</si>
  <si>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</si>
  <si>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</si>
  <si>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</si>
  <si>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</si>
  <si>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</si>
  <si>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</si>
  <si>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</si>
  <si>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</si>
  <si>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</si>
  <si>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</si>
  <si>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</si>
  <si>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</si>
  <si>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</si>
  <si>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</si>
  <si>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</si>
  <si>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</si>
  <si>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</si>
  <si>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</si>
  <si>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</si>
  <si>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</si>
  <si>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</si>
  <si>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</si>
  <si>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</si>
  <si>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</si>
  <si>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</si>
  <si>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</si>
  <si>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</si>
  <si>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</si>
  <si>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</si>
  <si>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</si>
  <si>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</si>
  <si>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</si>
  <si>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</si>
  <si>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</si>
  <si>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</si>
  <si>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</si>
  <si>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</si>
  <si>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</si>
  <si>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</si>
  <si>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</si>
  <si>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</si>
  <si>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</si>
  <si>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</si>
  <si>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</si>
  <si>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</si>
  <si>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</si>
  <si>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</si>
  <si>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</si>
  <si>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</si>
  <si>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</si>
  <si>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</si>
  <si>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</si>
  <si>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</si>
  <si>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</si>
  <si>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</si>
  <si>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</si>
  <si>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</si>
  <si>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</si>
  <si>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</si>
  <si>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</si>
  <si>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</si>
  <si>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</si>
  <si>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</si>
  <si>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</si>
  <si>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</si>
  <si>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</si>
  <si>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</si>
  <si>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</si>
  <si>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</si>
  <si>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</si>
  <si>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</si>
  <si>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</si>
  <si>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</si>
  <si>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</si>
  <si>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</si>
  <si>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</si>
  <si>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</si>
  <si>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</si>
  <si>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</si>
  <si>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</si>
  <si>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</si>
  <si>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</si>
  <si>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</si>
  <si>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</si>
  <si>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</si>
  <si>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</si>
  <si>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</si>
  <si>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</si>
  <si>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</si>
  <si>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</si>
  <si>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</si>
  <si>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</si>
  <si>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</si>
  <si>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</si>
  <si>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</si>
  <si>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</si>
  <si>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</si>
  <si>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</si>
  <si>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</si>
  <si>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</si>
  <si>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</si>
  <si>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</si>
  <si>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</si>
  <si>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</si>
  <si>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</si>
  <si>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</si>
  <si>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</si>
  <si>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</si>
  <si>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</si>
  <si>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</si>
  <si>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</si>
  <si>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</si>
  <si>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</si>
  <si>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</si>
  <si>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</si>
  <si>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</si>
  <si>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</si>
  <si>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</si>
  <si>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</si>
  <si>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</si>
  <si>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</si>
  <si>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</si>
  <si>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</si>
  <si>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</si>
  <si>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</si>
  <si>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</si>
  <si>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</si>
  <si>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</si>
  <si>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</si>
  <si>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</si>
  <si>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</si>
  <si>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</si>
  <si>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</si>
  <si>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</si>
  <si>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</si>
  <si>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</si>
  <si>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</si>
  <si>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</si>
  <si>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</si>
  <si>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</si>
  <si>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</si>
  <si>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</si>
  <si>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</si>
  <si>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</si>
  <si>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</si>
  <si>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</si>
  <si>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</si>
  <si>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</si>
  <si>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</si>
  <si>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</si>
  <si>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</si>
  <si>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</si>
  <si>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</si>
  <si>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</si>
  <si>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</si>
  <si>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</si>
  <si>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</si>
  <si>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</si>
  <si>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</si>
  <si>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</si>
  <si>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</si>
  <si>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</si>
  <si>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</si>
  <si>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</si>
  <si>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</si>
  <si>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</si>
  <si>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</si>
  <si>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</si>
  <si>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</si>
  <si>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</si>
  <si>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</si>
  <si>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</si>
  <si>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</si>
  <si>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</si>
  <si>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</si>
  <si>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</si>
  <si>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</si>
  <si>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</si>
  <si>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</si>
  <si>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</si>
  <si>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</si>
  <si>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</si>
  <si>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</si>
  <si>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</si>
  <si>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</si>
  <si>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</si>
  <si>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</si>
  <si>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</si>
  <si>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</si>
  <si>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</si>
  <si>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</si>
  <si>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</si>
  <si>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</si>
  <si>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</si>
  <si>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</si>
  <si>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</si>
  <si>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</si>
  <si>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</si>
  <si>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</si>
  <si>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</si>
  <si>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</si>
  <si>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</si>
  <si>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</si>
  <si>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</si>
  <si>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</si>
  <si>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</si>
  <si>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</si>
  <si>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</si>
  <si>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</si>
  <si>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</si>
  <si>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</si>
  <si>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</si>
  <si>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</si>
  <si>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</si>
  <si>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</si>
  <si>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</si>
  <si>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</si>
  <si>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</si>
  <si>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</si>
  <si>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</si>
  <si>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</si>
  <si>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</si>
  <si>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</si>
  <si>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</si>
  <si>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</si>
  <si>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</si>
  <si>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</si>
  <si>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</si>
  <si>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</si>
  <si>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</si>
  <si>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</si>
  <si>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</si>
  <si>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</si>
  <si>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</si>
  <si>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</si>
  <si>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</si>
  <si>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</si>
  <si>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</si>
  <si>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</si>
  <si>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</si>
  <si>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</si>
  <si>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</si>
  <si>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</si>
  <si>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</si>
  <si>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</si>
  <si>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</si>
  <si>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</si>
  <si>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</si>
  <si>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</si>
  <si>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</si>
  <si>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</si>
  <si>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</si>
  <si>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</si>
  <si>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</si>
  <si>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</si>
  <si>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</si>
  <si>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</si>
  <si>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</si>
  <si>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</si>
  <si>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</si>
  <si>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</si>
  <si>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</si>
  <si>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</si>
  <si>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</si>
  <si>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</si>
  <si>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</si>
  <si>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</si>
  <si>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</si>
  <si>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</si>
  <si>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</si>
  <si>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</si>
  <si>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</si>
  <si>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</si>
  <si>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</si>
  <si>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</si>
  <si>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</si>
  <si>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</si>
  <si>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</si>
  <si>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</si>
  <si>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</si>
  <si>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</si>
  <si>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</si>
  <si>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</si>
  <si>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</si>
  <si>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</si>
  <si>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</si>
  <si>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</si>
  <si>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</si>
  <si>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</si>
  <si>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</si>
  <si>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</si>
  <si>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</si>
  <si>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</si>
  <si>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</si>
  <si>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</si>
  <si>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</si>
  <si>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</si>
  <si>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</si>
  <si>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</si>
  <si>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</si>
  <si>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</si>
  <si>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</si>
  <si>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</si>
  <si>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</si>
  <si>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</si>
  <si>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</si>
  <si>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</si>
  <si>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</si>
  <si>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</si>
  <si>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</si>
  <si>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</si>
  <si>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</si>
  <si>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</si>
  <si>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</si>
  <si>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</si>
  <si>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</si>
  <si>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</si>
  <si>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</si>
  <si>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</si>
  <si>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</si>
  <si>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</si>
  <si>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</si>
  <si>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</si>
  <si>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</si>
  <si>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</si>
  <si>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</si>
  <si>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</si>
  <si>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</si>
  <si>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</si>
  <si>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</si>
  <si>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</si>
  <si>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</si>
  <si>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</si>
  <si>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</si>
  <si>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</si>
  <si>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</si>
  <si>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</si>
  <si>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</si>
  <si>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</si>
  <si>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</si>
  <si>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</si>
  <si>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</si>
  <si>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</si>
  <si>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</si>
  <si>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</si>
  <si>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</si>
  <si>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</si>
  <si>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</si>
  <si>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</si>
  <si>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</si>
  <si>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</si>
  <si>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</si>
  <si>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</si>
  <si>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</si>
  <si>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</si>
  <si>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</si>
  <si>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</si>
  <si>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</si>
  <si>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</si>
  <si>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</si>
  <si>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</si>
  <si>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</si>
  <si>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</si>
  <si>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</si>
  <si>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</si>
  <si>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</si>
  <si>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</si>
  <si>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</si>
  <si>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</si>
  <si>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</si>
  <si>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</si>
  <si>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</si>
  <si>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</si>
  <si>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</si>
  <si>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</si>
  <si>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</si>
  <si>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</si>
  <si>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</si>
  <si>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</si>
  <si>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</si>
  <si>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</si>
  <si>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</si>
  <si>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</si>
  <si>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</si>
  <si>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</si>
  <si>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</si>
  <si>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</si>
  <si>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</si>
  <si>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</si>
  <si>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</si>
  <si>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</si>
  <si>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</si>
  <si>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</si>
  <si>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</si>
  <si>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</si>
  <si>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</si>
  <si>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</si>
  <si>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</si>
  <si>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</si>
  <si>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</si>
  <si>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</si>
  <si>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</si>
  <si>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</si>
  <si>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</si>
  <si>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</si>
  <si>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</si>
  <si>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</si>
  <si>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</si>
  <si>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</si>
  <si>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</si>
  <si>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</si>
  <si>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</si>
  <si>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</si>
  <si>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</si>
  <si>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</si>
  <si>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</si>
  <si>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</si>
  <si>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</si>
  <si>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</si>
  <si>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</si>
  <si>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</si>
  <si>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</si>
  <si>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</si>
  <si>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</si>
  <si>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</si>
  <si>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</si>
  <si>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</si>
  <si>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</si>
  <si>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</si>
  <si>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</si>
  <si>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</si>
  <si>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</si>
  <si>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</si>
  <si>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</si>
  <si>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</si>
  <si>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</si>
  <si>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</si>
  <si>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</si>
  <si>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</si>
  <si>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</si>
  <si>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</si>
  <si>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</si>
  <si>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</si>
  <si>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</si>
  <si>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</si>
  <si>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</si>
  <si>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</si>
  <si>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</si>
  <si>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</si>
  <si>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</si>
  <si>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</si>
  <si>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</si>
  <si>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</si>
  <si>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</si>
  <si>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</si>
  <si>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</si>
  <si>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</si>
  <si>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</si>
  <si>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</si>
  <si>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</si>
  <si>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</si>
  <si>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</si>
  <si>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</si>
  <si>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</si>
  <si>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</si>
  <si>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</si>
  <si>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</si>
  <si>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</si>
  <si>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</si>
  <si>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</si>
  <si>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</si>
  <si>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</si>
  <si>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</si>
  <si>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</si>
  <si>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</si>
  <si>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</si>
  <si>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</si>
  <si>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</si>
  <si>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</si>
  <si>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</si>
  <si>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</si>
  <si>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</si>
  <si>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</si>
  <si>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</si>
  <si>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</si>
  <si>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</si>
  <si>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</si>
  <si>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</si>
  <si>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</si>
  <si>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</si>
  <si>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</si>
  <si>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</si>
  <si>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</si>
  <si>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</si>
  <si>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</si>
  <si>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</si>
  <si>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</si>
  <si>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</si>
  <si>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</si>
  <si>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</si>
  <si>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</si>
  <si>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</si>
  <si>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</si>
  <si>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</si>
  <si>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</si>
  <si>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</si>
  <si>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</si>
  <si>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</si>
  <si>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</si>
  <si>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</si>
  <si>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</si>
  <si>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</si>
  <si>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</si>
  <si>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</si>
  <si>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</si>
  <si>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</si>
  <si>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</si>
  <si>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</si>
  <si>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</si>
  <si>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</si>
  <si>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</si>
  <si>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</si>
  <si>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</si>
  <si>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</si>
  <si>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</si>
  <si>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</si>
  <si>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</si>
  <si>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</si>
  <si>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</si>
  <si>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</si>
  <si>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</si>
  <si>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</si>
  <si>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</si>
  <si>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</si>
  <si>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</si>
  <si>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</si>
  <si>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</si>
  <si>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</si>
  <si>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</si>
  <si>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</si>
  <si>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</si>
  <si>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</si>
  <si>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</si>
  <si>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</si>
  <si>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</si>
  <si>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</si>
  <si>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</si>
  <si>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</si>
  <si>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</si>
  <si>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</si>
  <si>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</si>
  <si>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</si>
  <si>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</si>
  <si>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</si>
  <si>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</si>
  <si>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</si>
  <si>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</si>
  <si>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</si>
  <si>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</si>
  <si>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</si>
  <si>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</si>
  <si>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</si>
  <si>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</si>
  <si>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</si>
  <si>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</si>
  <si>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</si>
  <si>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</si>
  <si>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</si>
  <si>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</si>
  <si>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</si>
  <si>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</si>
  <si>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</si>
  <si>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</si>
  <si>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</si>
  <si>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</si>
  <si>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</si>
  <si>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</si>
  <si>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</si>
  <si>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</si>
  <si>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</si>
  <si>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</si>
  <si>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</si>
  <si>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</si>
  <si>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</si>
  <si>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</si>
  <si>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</si>
  <si>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</si>
  <si>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</si>
  <si>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</si>
  <si>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</si>
  <si>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</si>
  <si>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</si>
  <si>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</si>
  <si>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</si>
  <si>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</si>
  <si>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</si>
  <si>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</si>
  <si>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</si>
  <si>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</si>
  <si>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</si>
  <si>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</si>
  <si>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</si>
  <si>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</si>
  <si>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</si>
  <si>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</si>
  <si>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</si>
  <si>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</si>
  <si>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</si>
  <si>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</si>
  <si>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</si>
  <si>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</si>
  <si>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</si>
  <si>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</si>
  <si>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</si>
  <si>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</si>
  <si>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</si>
  <si>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</si>
  <si>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</si>
  <si>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</si>
  <si>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</si>
  <si>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</si>
  <si>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</si>
  <si>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</si>
  <si>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</si>
  <si>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</si>
  <si>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</si>
  <si>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</si>
  <si>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</si>
  <si>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</si>
  <si>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</si>
  <si>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</si>
  <si>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</si>
  <si>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</si>
  <si>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</si>
  <si>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</si>
  <si>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</si>
  <si>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</si>
  <si>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</si>
  <si>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</si>
  <si>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</si>
  <si>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</si>
  <si>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</si>
  <si>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</si>
  <si>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</si>
  <si>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</si>
  <si>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</si>
  <si>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</si>
  <si>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</si>
  <si>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</si>
  <si>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</si>
  <si>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</si>
  <si>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</si>
  <si>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</si>
  <si>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</si>
  <si>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</si>
  <si>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</si>
  <si>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</si>
  <si>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</si>
  <si>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</si>
  <si>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</si>
  <si>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</si>
  <si>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</si>
  <si>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</si>
  <si>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</si>
  <si>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</si>
  <si>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</si>
  <si>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</si>
  <si>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</si>
  <si>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</si>
  <si>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</si>
  <si>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</si>
  <si>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</si>
  <si>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</si>
  <si>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</si>
  <si>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</si>
  <si>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</si>
  <si>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</si>
  <si>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</si>
  <si>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</si>
  <si>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</si>
  <si>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</si>
  <si>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</si>
  <si>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</si>
  <si>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</si>
  <si>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</si>
  <si>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</si>
  <si>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</si>
  <si>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</si>
  <si>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</si>
  <si>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</si>
  <si>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</si>
  <si>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</si>
  <si>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</si>
  <si>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</si>
  <si>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</si>
  <si>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</si>
  <si>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</si>
  <si>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</si>
  <si>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</si>
  <si>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</si>
  <si>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</si>
  <si>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</si>
  <si>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</si>
  <si>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</si>
  <si>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</si>
  <si>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</si>
  <si>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</si>
  <si>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</si>
  <si>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</si>
  <si>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</si>
  <si>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</si>
  <si>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</si>
  <si>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</si>
  <si>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</si>
  <si>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</si>
  <si>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</si>
  <si>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</si>
  <si>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</si>
  <si>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</si>
  <si>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</si>
  <si>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</si>
  <si>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</si>
  <si>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</si>
  <si>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</si>
  <si>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</si>
  <si>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</si>
  <si>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</si>
  <si>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</si>
  <si>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</si>
  <si>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</si>
  <si>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</si>
  <si>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</si>
  <si>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</si>
  <si>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</si>
  <si>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</si>
  <si>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</si>
  <si>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</si>
  <si>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</si>
  <si>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</si>
  <si>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</si>
  <si>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</si>
  <si>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</si>
  <si>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</si>
  <si>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</si>
  <si>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</si>
  <si>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</si>
  <si>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</si>
  <si>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</si>
  <si>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</si>
  <si>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</si>
  <si>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</si>
  <si>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</si>
  <si>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</si>
  <si>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</si>
  <si>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</si>
  <si>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</si>
  <si>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</si>
  <si>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</si>
  <si>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</si>
  <si>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</si>
  <si>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</si>
  <si>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</si>
  <si>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</si>
  <si>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</si>
  <si>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</si>
  <si>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</si>
  <si>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</si>
  <si>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</si>
  <si>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</si>
  <si>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</si>
  <si>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</si>
  <si>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</si>
  <si>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</si>
  <si>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</si>
  <si>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</si>
  <si>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</si>
  <si>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</si>
  <si>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</si>
  <si>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</si>
  <si>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</si>
  <si>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</si>
  <si>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</si>
  <si>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</si>
  <si>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</si>
  <si>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</si>
  <si>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</si>
  <si>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</si>
  <si>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</si>
  <si>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</si>
  <si>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</si>
  <si>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</si>
  <si>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</si>
  <si>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</si>
  <si>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</si>
  <si>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</si>
  <si>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</si>
  <si>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</si>
  <si>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</si>
  <si>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</si>
  <si>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</si>
  <si>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</si>
  <si>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</si>
  <si>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</si>
  <si>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</si>
  <si>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</si>
  <si>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</si>
  <si>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</si>
  <si>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</si>
  <si>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</si>
  <si>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</si>
  <si>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</si>
  <si>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</si>
  <si>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</si>
  <si>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</si>
  <si>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</si>
  <si>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</si>
  <si>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</si>
  <si>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</si>
  <si>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</si>
  <si>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</si>
  <si>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</si>
  <si>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</si>
  <si>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</si>
  <si>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</si>
  <si>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</si>
  <si>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</si>
  <si>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</si>
  <si>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</si>
  <si>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</si>
  <si>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</si>
  <si>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</si>
  <si>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</si>
  <si>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</si>
  <si>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</si>
  <si>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</si>
  <si>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</si>
  <si>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</si>
  <si>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</si>
  <si>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</si>
  <si>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</si>
  <si>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</si>
  <si>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</si>
  <si>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</si>
  <si>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</si>
  <si>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</si>
  <si>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</si>
  <si>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</si>
  <si>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</si>
  <si>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</si>
  <si>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</si>
  <si>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</si>
  <si>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</si>
  <si>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</si>
  <si>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</si>
  <si>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</si>
  <si>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</si>
  <si>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</si>
  <si>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</si>
  <si>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</si>
  <si>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</si>
  <si>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</si>
  <si>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</si>
  <si>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</si>
  <si>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</si>
  <si>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</si>
  <si>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</si>
  <si>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</si>
  <si>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</si>
  <si>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</si>
  <si>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</si>
  <si>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</si>
  <si>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</si>
  <si>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</si>
  <si>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</si>
  <si>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</si>
  <si>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</si>
  <si>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</si>
  <si>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</si>
  <si>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</si>
  <si>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</si>
  <si>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</si>
  <si>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</si>
  <si>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</si>
  <si>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</si>
  <si>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</si>
  <si>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</si>
  <si>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</si>
  <si>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</si>
  <si>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</si>
  <si>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</si>
  <si>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</si>
  <si>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</si>
  <si>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</si>
  <si>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</si>
  <si>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</si>
  <si>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</si>
  <si>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</si>
  <si>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</si>
  <si>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</si>
  <si>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</si>
  <si>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</si>
  <si>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</si>
  <si>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</si>
  <si>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</si>
  <si>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</si>
  <si>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</si>
  <si>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</si>
  <si>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</si>
  <si>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</si>
  <si>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</si>
  <si>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</si>
  <si>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</si>
  <si>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</si>
  <si>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</si>
  <si>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</si>
  <si>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</si>
  <si>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</si>
  <si>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</si>
  <si>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</si>
  <si>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</si>
  <si>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</si>
  <si>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</si>
  <si>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</si>
  <si>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</si>
  <si>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</si>
  <si>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</si>
  <si>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</si>
  <si>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</si>
  <si>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</si>
  <si>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</si>
  <si>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</si>
  <si>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</si>
  <si>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</si>
  <si>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</si>
  <si>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</si>
  <si>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</si>
  <si>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</si>
  <si>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</si>
  <si>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</si>
  <si>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</si>
  <si>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</si>
  <si>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</si>
  <si>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</si>
  <si>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</si>
  <si>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</si>
  <si>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</si>
  <si>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</si>
  <si>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</si>
  <si>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</si>
  <si>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</si>
  <si>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</si>
  <si>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</si>
  <si>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</si>
  <si>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</si>
  <si>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</si>
  <si>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</si>
  <si>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</si>
  <si>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</si>
  <si>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</si>
  <si>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</si>
  <si>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</si>
  <si>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</si>
  <si>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</si>
  <si>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</si>
  <si>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</si>
  <si>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</si>
  <si>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</si>
  <si>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</si>
  <si>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</si>
  <si>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</si>
  <si>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</si>
  <si>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</si>
  <si>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</si>
  <si>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</si>
  <si>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</si>
  <si>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</si>
  <si>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</si>
  <si>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</si>
  <si>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</si>
  <si>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</si>
  <si>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</si>
  <si>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</si>
  <si>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</si>
  <si>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</si>
  <si>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</si>
  <si>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</si>
  <si>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</si>
  <si>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</si>
  <si>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</si>
  <si>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</si>
  <si>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</si>
  <si>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</si>
  <si>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</si>
  <si>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</si>
  <si>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</si>
  <si>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</si>
  <si>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</si>
  <si>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</si>
  <si>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</si>
  <si>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</si>
  <si>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</si>
  <si>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</si>
  <si>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</si>
  <si>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</si>
  <si>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</si>
  <si>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</si>
  <si>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</si>
  <si>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</si>
  <si>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</si>
  <si>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</si>
  <si>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</si>
  <si>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</si>
  <si>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</si>
  <si>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</si>
  <si>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</si>
  <si>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</si>
  <si>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</si>
  <si>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</si>
  <si>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</si>
  <si>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</si>
  <si>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</si>
  <si>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</si>
  <si>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</si>
  <si>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</si>
  <si>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</si>
  <si>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</si>
  <si>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</si>
  <si>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</si>
  <si>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</si>
  <si>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</si>
  <si>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</si>
  <si>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</si>
  <si>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</si>
  <si>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</si>
  <si>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</si>
  <si>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</si>
  <si>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</si>
  <si>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</si>
  <si>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</si>
  <si>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</si>
  <si>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</si>
  <si>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</si>
  <si>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</si>
  <si>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</si>
  <si>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</si>
  <si>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</si>
  <si>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</si>
  <si>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</si>
  <si>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</si>
  <si>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</si>
  <si>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</si>
  <si>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</si>
  <si>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</si>
  <si>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</si>
  <si>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</si>
  <si>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</si>
  <si>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</si>
  <si>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</si>
  <si>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</si>
  <si>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</si>
  <si>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</si>
  <si>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</si>
  <si>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</si>
  <si>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</si>
  <si>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</si>
  <si>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</si>
  <si>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</si>
  <si>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</si>
  <si>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</si>
  <si>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</si>
  <si>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</si>
  <si>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</si>
  <si>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</si>
  <si>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</si>
  <si>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</si>
  <si>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</si>
  <si>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</si>
  <si>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</si>
  <si>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</si>
  <si>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</si>
  <si>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</si>
  <si>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</si>
  <si>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</si>
  <si>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</si>
  <si>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</si>
  <si>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</si>
  <si>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</si>
  <si>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</si>
  <si>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</si>
  <si>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</si>
  <si>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</si>
  <si>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</si>
  <si>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</si>
  <si>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</si>
  <si>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</si>
  <si>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</si>
  <si>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</si>
  <si>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</si>
  <si>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</si>
  <si>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</si>
  <si>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</si>
  <si>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</si>
  <si>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</si>
  <si>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</si>
  <si>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</si>
  <si>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</si>
  <si>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</si>
  <si>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</si>
  <si>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</si>
  <si>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</si>
  <si>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</si>
  <si>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</si>
  <si>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</si>
  <si>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</si>
  <si>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</si>
  <si>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</si>
  <si>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</si>
  <si>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</si>
  <si>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</si>
  <si>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</si>
  <si>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</si>
  <si>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</si>
  <si>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</si>
  <si>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</si>
  <si>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</si>
  <si>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</si>
  <si>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</si>
  <si>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</si>
  <si>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</si>
  <si>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</si>
  <si>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</si>
  <si>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</si>
  <si>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</si>
  <si>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</si>
  <si>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</si>
  <si>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</si>
  <si>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</si>
  <si>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</si>
  <si>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</si>
  <si>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</si>
  <si>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</si>
  <si>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</si>
  <si>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</si>
  <si>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</si>
  <si>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</si>
  <si>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</si>
  <si>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</si>
  <si>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</si>
  <si>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</si>
  <si>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</si>
  <si>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</si>
  <si>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</si>
  <si>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</si>
  <si>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</si>
  <si>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</si>
  <si>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</si>
  <si>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</si>
  <si>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</si>
  <si>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</si>
  <si>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</si>
  <si>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</si>
  <si>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</si>
  <si>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</si>
  <si>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</si>
  <si>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</si>
  <si>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</si>
  <si>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</si>
  <si>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</si>
  <si>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</si>
  <si>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</si>
  <si>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</si>
  <si>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</si>
  <si>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</si>
  <si>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</si>
  <si>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</si>
  <si>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</si>
  <si>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</si>
  <si>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</si>
  <si>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</si>
  <si>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</si>
  <si>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</si>
  <si>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</si>
  <si>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</si>
  <si>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</si>
  <si>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</si>
  <si>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</si>
  <si>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</si>
  <si>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</si>
  <si>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</si>
  <si>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</si>
  <si>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</si>
  <si>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</si>
  <si>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</si>
  <si>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</si>
  <si>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</si>
  <si>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</si>
  <si>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</si>
  <si>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</si>
  <si>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</si>
  <si>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</si>
  <si>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</si>
  <si>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</si>
  <si>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</si>
  <si>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</si>
  <si>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</si>
  <si>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</si>
  <si>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</si>
  <si>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</si>
  <si>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</si>
  <si>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</si>
  <si>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</si>
  <si>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</si>
  <si>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</si>
  <si>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</si>
  <si>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</si>
  <si>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</si>
  <si>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</si>
  <si>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</si>
  <si>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</si>
  <si>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</si>
  <si>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</si>
  <si>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</si>
  <si>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</si>
  <si>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</si>
  <si>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</si>
  <si>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</si>
  <si>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</si>
  <si>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</si>
  <si>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</si>
  <si>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</si>
  <si>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</si>
  <si>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</si>
  <si>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</si>
  <si>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</si>
  <si>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</si>
  <si>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</si>
  <si>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</si>
  <si>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</si>
  <si>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</si>
  <si>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</si>
  <si>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</si>
  <si>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</si>
  <si>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</si>
  <si>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</si>
  <si>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</si>
  <si>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</si>
  <si>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</si>
  <si>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</si>
  <si>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</si>
  <si>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</si>
  <si>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</si>
  <si>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</si>
  <si>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</si>
  <si>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</si>
  <si>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</si>
  <si>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</si>
  <si>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</si>
  <si>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</si>
  <si>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</si>
  <si>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</si>
  <si>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</si>
  <si>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</si>
  <si>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</si>
  <si>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</si>
  <si>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</si>
  <si>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</si>
  <si>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</si>
  <si>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</si>
  <si>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</si>
  <si>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</si>
  <si>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</si>
  <si>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</si>
  <si>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</si>
  <si>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</si>
  <si>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</si>
  <si>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</si>
  <si>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</si>
  <si>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</si>
  <si>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</si>
  <si>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</si>
  <si>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</si>
  <si>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</si>
  <si>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</si>
  <si>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</si>
  <si>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</si>
  <si>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</si>
  <si>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</si>
  <si>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</si>
  <si>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</si>
  <si>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</si>
  <si>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</si>
  <si>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</si>
  <si>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</si>
  <si>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</si>
  <si>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</si>
  <si>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</si>
  <si>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</si>
  <si>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</si>
  <si>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</si>
  <si>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</si>
  <si>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</si>
  <si>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</si>
  <si>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</si>
  <si>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</si>
  <si>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</si>
  <si>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</si>
  <si>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</si>
  <si>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</si>
  <si>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</si>
  <si>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</si>
  <si>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</si>
  <si>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</si>
  <si>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</si>
  <si>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</si>
  <si>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</si>
  <si>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</si>
  <si>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</si>
  <si>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</si>
  <si>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</si>
  <si>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</si>
  <si>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</si>
  <si>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</si>
  <si>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</si>
  <si>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</si>
  <si>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</si>
  <si>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</si>
  <si>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</si>
  <si>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</si>
  <si>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</si>
  <si>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</si>
  <si>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</si>
  <si>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</si>
  <si>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</si>
  <si>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</si>
  <si>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</si>
  <si>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</si>
  <si>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</si>
  <si>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</si>
  <si>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</si>
  <si>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</si>
  <si>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</si>
  <si>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</si>
  <si>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</si>
  <si>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</si>
  <si>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</si>
  <si>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</si>
  <si>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</si>
  <si>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</si>
  <si>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</si>
  <si>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</si>
  <si>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</si>
  <si>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</si>
  <si>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</si>
  <si>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</si>
  <si>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</si>
  <si>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</si>
  <si>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</si>
  <si>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</si>
  <si>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</si>
  <si>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</si>
  <si>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</si>
  <si>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</si>
  <si>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</si>
  <si>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</si>
  <si>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</si>
  <si>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</si>
  <si>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</si>
  <si>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</si>
  <si>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</si>
  <si>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</si>
  <si>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</si>
  <si>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</si>
  <si>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</si>
  <si>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</si>
  <si>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</si>
  <si>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</si>
  <si>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</si>
  <si>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</si>
  <si>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</si>
  <si>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</si>
  <si>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</si>
  <si>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</si>
  <si>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</si>
  <si>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</si>
  <si>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</si>
  <si>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</si>
  <si>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</si>
  <si>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</si>
  <si>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</si>
  <si>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</si>
  <si>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</si>
  <si>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</si>
  <si>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</si>
  <si>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</si>
  <si>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</si>
  <si>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</si>
  <si>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</si>
  <si>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</si>
  <si>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</si>
  <si>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</si>
  <si>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</si>
  <si>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</si>
  <si>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</si>
  <si>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</si>
  <si>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</si>
  <si>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</si>
  <si>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</si>
  <si>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</si>
  <si>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</si>
  <si>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</si>
  <si>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</si>
  <si>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</si>
  <si>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</si>
  <si>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</si>
  <si>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</si>
  <si>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</si>
  <si>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</si>
  <si>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</si>
  <si>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</si>
  <si>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</si>
  <si>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</si>
  <si>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</si>
  <si>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</si>
  <si>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</si>
  <si>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</si>
  <si>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</si>
  <si>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</si>
  <si>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</si>
  <si>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</si>
  <si>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</si>
  <si>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</si>
  <si>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</si>
  <si>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</si>
  <si>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</si>
  <si>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</si>
  <si>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</si>
  <si>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</si>
  <si>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</si>
  <si>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</si>
  <si>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</si>
  <si>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</si>
  <si>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</si>
  <si>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</si>
  <si>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</si>
  <si>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</si>
  <si>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</si>
  <si>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</si>
  <si>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</si>
  <si>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</si>
  <si>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</si>
  <si>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</si>
  <si>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</si>
  <si>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</si>
  <si>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</si>
  <si>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</si>
  <si>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</si>
  <si>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</si>
  <si>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</si>
  <si>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</si>
  <si>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</si>
  <si>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</si>
  <si>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</si>
  <si>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</si>
  <si>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</si>
  <si>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</si>
  <si>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</si>
  <si>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</si>
  <si>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</si>
  <si>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</si>
  <si>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</si>
  <si>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</si>
  <si>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</si>
  <si>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</si>
  <si>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</si>
  <si>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</si>
  <si>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</si>
  <si>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</si>
  <si>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</si>
  <si>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</si>
  <si>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</si>
  <si>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</si>
  <si>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</si>
  <si>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</si>
  <si>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</si>
  <si>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</si>
  <si>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</si>
  <si>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</si>
  <si>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</si>
  <si>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</si>
  <si>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</si>
  <si>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</si>
  <si>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</si>
  <si>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</si>
  <si>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</si>
  <si>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</si>
  <si>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</si>
  <si>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</si>
  <si>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</si>
  <si>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</si>
  <si>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</si>
  <si>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</si>
  <si>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</si>
  <si>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</si>
  <si>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</si>
  <si>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</si>
  <si>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</si>
  <si>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</si>
  <si>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</si>
  <si>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</si>
  <si>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</si>
  <si>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</si>
  <si>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</si>
  <si>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</si>
  <si>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</si>
  <si>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</si>
  <si>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</si>
  <si>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</si>
  <si>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</si>
  <si>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</si>
  <si>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</si>
  <si>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</si>
  <si>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</si>
  <si>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</si>
  <si>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</si>
  <si>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</si>
  <si>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</si>
  <si>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</si>
  <si>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</si>
  <si>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</si>
  <si>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</si>
  <si>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</si>
  <si>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</si>
  <si>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</si>
  <si>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</si>
  <si>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</si>
  <si>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</si>
  <si>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</si>
  <si>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</si>
  <si>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</si>
  <si>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</si>
  <si>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</si>
  <si>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</si>
  <si>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</si>
  <si>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</si>
  <si>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</si>
  <si>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</si>
  <si>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</si>
  <si>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</si>
  <si>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</si>
  <si>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</si>
  <si>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</si>
  <si>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</si>
  <si>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</si>
  <si>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</si>
  <si>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</si>
  <si>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</si>
  <si>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</si>
  <si>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</si>
  <si>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</si>
  <si>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</si>
  <si>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</si>
  <si>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</si>
  <si>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</si>
  <si>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</si>
  <si>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</si>
  <si>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</si>
  <si>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</si>
  <si>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</si>
  <si>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</si>
  <si>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</si>
  <si>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</si>
  <si>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</si>
  <si>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</si>
  <si>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</si>
  <si>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</si>
  <si>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</si>
  <si>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</si>
  <si>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</si>
  <si>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</si>
  <si>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</si>
  <si>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</si>
  <si>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</si>
  <si>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</si>
  <si>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</si>
  <si>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</si>
  <si>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</si>
  <si>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</si>
  <si>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</si>
  <si>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</si>
  <si>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</si>
  <si>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</si>
  <si>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</si>
  <si>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</si>
  <si>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</si>
  <si>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</si>
  <si>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</si>
  <si>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</si>
  <si>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</si>
  <si>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</si>
  <si>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</si>
  <si>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</si>
  <si>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</si>
  <si>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</si>
  <si>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</si>
  <si>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</si>
  <si>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</si>
  <si>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</si>
  <si>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</si>
  <si>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</si>
  <si>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</si>
  <si>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</si>
  <si>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</si>
  <si>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</si>
  <si>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</si>
  <si>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</si>
  <si>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</si>
  <si>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</si>
  <si>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</si>
  <si>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</si>
  <si>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</si>
  <si>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</si>
  <si>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</si>
  <si>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</si>
  <si>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</si>
  <si>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</si>
  <si>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</si>
  <si>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</si>
  <si>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</si>
  <si>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</si>
  <si>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</si>
  <si>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</si>
  <si>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</si>
  <si>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</si>
  <si>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</si>
  <si>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</si>
  <si>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</si>
  <si>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</si>
  <si>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</si>
  <si>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</si>
  <si>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</si>
  <si>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</si>
  <si>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</si>
  <si>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</si>
  <si>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</si>
  <si>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</si>
  <si>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</si>
  <si>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</si>
  <si>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</si>
  <si>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</si>
  <si>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</si>
  <si>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</si>
  <si>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</si>
  <si>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</si>
  <si>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</si>
  <si>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</si>
  <si>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</si>
  <si>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</si>
  <si>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</si>
  <si>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</si>
  <si>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</si>
  <si>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</si>
  <si>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</si>
  <si>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</si>
  <si>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</si>
  <si>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</si>
  <si>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</si>
  <si>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</si>
  <si>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</si>
  <si>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</si>
  <si>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</si>
  <si>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</si>
  <si>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</si>
  <si>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</si>
  <si>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</si>
  <si>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</si>
  <si>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</si>
  <si>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</si>
  <si>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</si>
  <si>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</si>
  <si>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</si>
  <si>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</si>
  <si>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</si>
  <si>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</si>
  <si>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</si>
  <si>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</si>
  <si>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</si>
  <si>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</si>
  <si>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</si>
  <si>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</si>
  <si>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</si>
  <si>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</si>
  <si>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</si>
  <si>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</si>
  <si>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</si>
  <si>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</si>
  <si>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</si>
  <si>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</si>
  <si>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</si>
  <si>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</si>
  <si>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</si>
  <si>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</si>
  <si>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</si>
  <si>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</si>
  <si>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</si>
  <si>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</si>
  <si>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</si>
  <si>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</si>
  <si>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</si>
  <si>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</si>
  <si>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</si>
  <si>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</si>
  <si>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</si>
  <si>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</si>
  <si>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</si>
  <si>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</si>
  <si>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</si>
  <si>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</si>
  <si>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</si>
  <si>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</si>
  <si>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</si>
  <si>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</si>
  <si>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</si>
  <si>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</si>
  <si>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</si>
  <si>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</si>
  <si>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</si>
  <si>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</si>
  <si>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</si>
  <si>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</si>
  <si>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</si>
  <si>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</si>
  <si>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</si>
  <si>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</si>
  <si>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</si>
  <si>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</si>
  <si>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</si>
  <si>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</si>
  <si>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</si>
  <si>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</si>
  <si>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</si>
  <si>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</si>
  <si>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</si>
  <si>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</si>
  <si>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</si>
  <si>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</si>
  <si>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</si>
  <si>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</si>
  <si>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</si>
  <si>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</si>
  <si>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</si>
  <si>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</si>
  <si>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</si>
  <si>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</si>
  <si>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</si>
  <si>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</si>
  <si>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</si>
  <si>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</si>
  <si>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</si>
  <si>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</si>
  <si>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</si>
  <si>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</si>
  <si>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</si>
  <si>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</si>
  <si>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</si>
  <si>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</si>
  <si>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</si>
  <si>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</si>
  <si>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</si>
  <si>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</si>
  <si>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</si>
  <si>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</si>
  <si>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</si>
  <si>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</si>
  <si>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</si>
  <si>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</si>
  <si>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</si>
  <si>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</si>
  <si>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</si>
  <si>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</si>
  <si>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</si>
  <si>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</si>
  <si>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</si>
  <si>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</si>
  <si>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</si>
  <si>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</si>
  <si>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</si>
  <si>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</si>
  <si>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</si>
  <si>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</si>
  <si>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</si>
  <si>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</si>
  <si>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</si>
  <si>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</si>
  <si>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</si>
  <si>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</si>
  <si>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</si>
  <si>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</si>
  <si>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</si>
  <si>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</si>
  <si>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</si>
  <si>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</si>
  <si>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</si>
  <si>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</si>
  <si>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</si>
  <si>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</si>
  <si>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</si>
  <si>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</si>
  <si>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</si>
  <si>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</si>
  <si>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</si>
  <si>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</si>
  <si>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</si>
  <si>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</si>
  <si>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</si>
  <si>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</si>
  <si>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</si>
  <si>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</si>
  <si>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</si>
  <si>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</si>
  <si>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</si>
  <si>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</si>
  <si>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</si>
  <si>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</si>
  <si>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</si>
  <si>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</si>
  <si>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</si>
  <si>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</si>
  <si>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</si>
  <si>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</si>
  <si>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</si>
  <si>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</si>
  <si>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</si>
  <si>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</si>
  <si>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</si>
  <si>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</si>
  <si>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</si>
  <si>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</si>
  <si>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</si>
  <si>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</si>
  <si>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</si>
  <si>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</si>
  <si>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</si>
  <si>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</si>
  <si>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</si>
  <si>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</si>
  <si>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</si>
  <si>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</si>
  <si>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</si>
  <si>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</si>
  <si>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</si>
  <si>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</si>
  <si>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</si>
  <si>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</si>
  <si>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</si>
  <si>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</si>
  <si>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</si>
  <si>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</si>
  <si>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</si>
  <si>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</si>
  <si>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</si>
  <si>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</si>
  <si>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</si>
  <si>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</si>
  <si>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</si>
  <si>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</si>
  <si>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</si>
  <si>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</si>
  <si>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</si>
  <si>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</si>
  <si>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</si>
  <si>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</si>
  <si>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</si>
  <si>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</si>
  <si>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</si>
  <si>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</si>
  <si>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</si>
  <si>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</si>
  <si>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</si>
  <si>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</si>
  <si>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</si>
  <si>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</si>
  <si>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</si>
  <si>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</si>
  <si>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</si>
  <si>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</si>
  <si>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</si>
  <si>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</si>
  <si>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</si>
  <si>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</si>
  <si>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</si>
  <si>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</si>
  <si>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</si>
  <si>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</si>
  <si>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</si>
  <si>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</si>
  <si>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</si>
  <si>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</si>
  <si>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</si>
  <si>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</si>
  <si>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</si>
  <si>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</si>
  <si>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</si>
  <si>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</si>
  <si>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</si>
  <si>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</si>
  <si>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</si>
  <si>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</si>
  <si>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</si>
  <si>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</si>
  <si>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</si>
  <si>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</si>
  <si>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</si>
  <si>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</si>
  <si>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</si>
  <si>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</si>
  <si>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</si>
  <si>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</si>
  <si>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</si>
  <si>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</si>
  <si>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</si>
  <si>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</si>
  <si>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</si>
  <si>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</si>
  <si>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</si>
  <si>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</si>
  <si>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</si>
  <si>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</si>
  <si>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</si>
  <si>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</si>
  <si>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</si>
  <si>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</si>
  <si>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</si>
  <si>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</si>
  <si>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</si>
  <si>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</si>
  <si>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</si>
  <si>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</si>
  <si>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</si>
  <si>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</si>
  <si>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</si>
  <si>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</si>
  <si>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</si>
  <si>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</si>
  <si>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</si>
  <si>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</si>
  <si>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</si>
  <si>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</si>
  <si>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</si>
  <si>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</si>
  <si>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</si>
  <si>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</si>
  <si>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</si>
  <si>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</si>
  <si>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</si>
  <si>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</si>
  <si>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</si>
  <si>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</si>
  <si>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</si>
  <si>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</si>
  <si>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</si>
  <si>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</si>
  <si>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</si>
  <si>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</si>
  <si>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</si>
  <si>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</si>
  <si>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</si>
  <si>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</si>
  <si>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</si>
  <si>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</si>
  <si>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</si>
  <si>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</si>
  <si>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</si>
  <si>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</si>
  <si>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</si>
  <si>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</si>
  <si>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</si>
  <si>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</si>
  <si>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</si>
  <si>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</si>
  <si>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</si>
  <si>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</si>
  <si>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</si>
  <si>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</si>
  <si>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</si>
  <si>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</si>
  <si>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</si>
  <si>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</si>
  <si>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</si>
  <si>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</si>
  <si>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</si>
  <si>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</si>
  <si>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</si>
  <si>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</si>
  <si>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</si>
  <si>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</si>
  <si>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</si>
  <si>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</si>
  <si>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</si>
  <si>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</si>
  <si>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</si>
  <si>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</si>
  <si>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</si>
  <si>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</si>
  <si>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</si>
  <si>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</si>
  <si>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</si>
  <si>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</si>
  <si>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</si>
  <si>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</si>
  <si>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</si>
  <si>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</si>
  <si>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</si>
  <si>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</si>
  <si>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</si>
  <si>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</si>
  <si>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</si>
  <si>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</si>
  <si>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</si>
  <si>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</si>
  <si>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</si>
  <si>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</si>
  <si>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</si>
  <si>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</si>
  <si>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</si>
  <si>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</si>
  <si>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</si>
  <si>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</si>
  <si>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</si>
  <si>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</si>
  <si>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</si>
  <si>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</si>
  <si>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</si>
  <si>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</si>
  <si>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</si>
  <si>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</si>
  <si>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</si>
  <si>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</si>
  <si>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</si>
  <si>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</si>
  <si>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</si>
  <si>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</si>
  <si>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</si>
  <si>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</si>
  <si>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</si>
  <si>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</si>
  <si>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</si>
  <si>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</si>
  <si>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</si>
  <si>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</si>
  <si>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</si>
  <si>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</si>
  <si>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</si>
  <si>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</si>
  <si>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</si>
  <si>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</si>
  <si>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</si>
  <si>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</si>
  <si>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</si>
  <si>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</si>
  <si>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</si>
  <si>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</si>
  <si>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</si>
  <si>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</si>
  <si>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</si>
  <si>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</si>
  <si>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</si>
  <si>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</si>
  <si>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</si>
  <si>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</si>
  <si>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</si>
  <si>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</si>
  <si>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</si>
  <si>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</si>
  <si>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</si>
  <si>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</si>
  <si>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</si>
  <si>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</si>
  <si>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</si>
  <si>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</si>
  <si>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</si>
  <si>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</si>
  <si>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</si>
  <si>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</si>
  <si>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</si>
  <si>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</si>
  <si>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</si>
  <si>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</si>
  <si>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</si>
  <si>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</si>
  <si>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</si>
  <si>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</si>
  <si>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</si>
  <si>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</si>
  <si>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</si>
  <si>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</si>
  <si>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</si>
  <si>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</si>
  <si>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</si>
  <si>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</si>
  <si>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</si>
  <si>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</si>
  <si>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</si>
  <si>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</si>
  <si>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</si>
  <si>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</si>
  <si>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</si>
  <si>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</si>
  <si>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</si>
  <si>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</si>
  <si>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</si>
  <si>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</si>
  <si>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</si>
  <si>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</si>
  <si>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</si>
  <si>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</si>
  <si>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</si>
  <si>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</si>
  <si>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</si>
  <si>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</si>
  <si>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</si>
  <si>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</si>
  <si>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</si>
  <si>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</si>
  <si>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</si>
  <si>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</si>
  <si>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</si>
  <si>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</si>
  <si>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</si>
  <si>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</si>
  <si>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</si>
  <si>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</si>
  <si>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</si>
  <si>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</si>
  <si>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</si>
  <si>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</si>
  <si>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</si>
  <si>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</si>
  <si>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</si>
  <si>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</si>
  <si>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</si>
  <si>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</si>
  <si>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</si>
  <si>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</si>
  <si>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</si>
  <si>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</si>
  <si>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</si>
  <si>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</si>
  <si>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</si>
  <si>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</si>
  <si>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</si>
  <si>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</si>
  <si>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</si>
  <si>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</si>
  <si>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</si>
  <si>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</si>
  <si>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</si>
  <si>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</si>
  <si>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</si>
  <si>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</si>
  <si>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</si>
  <si>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</si>
  <si>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</si>
  <si>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</si>
  <si>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</si>
  <si>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</si>
  <si>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</si>
  <si>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</si>
  <si>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</si>
  <si>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</si>
  <si>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</si>
  <si>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</si>
  <si>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</si>
  <si>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</si>
  <si>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</si>
  <si>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</si>
  <si>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</si>
  <si>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</si>
  <si>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</si>
  <si>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</si>
  <si>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</si>
  <si>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</si>
  <si>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</si>
  <si>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</si>
  <si>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</si>
  <si>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</si>
  <si>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</si>
  <si>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</si>
  <si>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</si>
  <si>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</si>
  <si>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</si>
  <si>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</si>
  <si>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</si>
  <si>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</si>
  <si>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</si>
  <si>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</si>
  <si>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</si>
  <si>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</si>
  <si>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</si>
  <si>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</si>
  <si>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</si>
  <si>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</si>
  <si>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</si>
  <si>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</si>
  <si>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</si>
  <si>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</si>
  <si>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</si>
  <si>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</si>
  <si>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</si>
  <si>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</si>
  <si>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</si>
  <si>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</si>
  <si>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</si>
  <si>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</si>
  <si>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</si>
  <si>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</si>
  <si>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</si>
  <si>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</si>
  <si>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</si>
  <si>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</si>
  <si>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</si>
  <si>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</si>
  <si>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</si>
  <si>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</si>
  <si>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</si>
  <si>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</si>
  <si>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</si>
  <si>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</si>
  <si>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</si>
  <si>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</si>
  <si>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</si>
  <si>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</si>
  <si>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</si>
  <si>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</si>
  <si>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</si>
  <si>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</si>
  <si>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</si>
  <si>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</si>
  <si>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</si>
  <si>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</si>
  <si>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</si>
  <si>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</si>
  <si>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</si>
  <si>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</si>
  <si>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</si>
  <si>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</si>
  <si>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</si>
  <si>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</si>
  <si>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</si>
  <si>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</si>
  <si>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</si>
  <si>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</si>
  <si>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</si>
  <si>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</si>
  <si>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</si>
  <si>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</si>
  <si>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</si>
  <si>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</si>
  <si>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</si>
  <si>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</si>
  <si>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</si>
  <si>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</si>
  <si>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</si>
  <si>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</si>
  <si>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</si>
  <si>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</si>
  <si>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</si>
  <si>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</si>
  <si>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</si>
  <si>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</si>
  <si>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</si>
  <si>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</si>
  <si>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</si>
  <si>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</si>
  <si>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</si>
  <si>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</si>
  <si>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</si>
  <si>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</si>
  <si>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</si>
  <si>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</si>
  <si>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</si>
  <si>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</si>
  <si>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</si>
  <si>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</si>
  <si>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</si>
  <si>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</si>
  <si>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</si>
  <si>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</si>
  <si>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</si>
  <si>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</si>
  <si>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</si>
  <si>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</si>
  <si>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</si>
  <si>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</si>
  <si>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</si>
  <si>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</si>
  <si>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</si>
  <si>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</si>
  <si>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</si>
  <si>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</si>
  <si>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</si>
  <si>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</si>
  <si>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</si>
  <si>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</si>
  <si>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</si>
  <si>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</si>
  <si>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</si>
  <si>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</si>
  <si>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</si>
  <si>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</si>
  <si>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</si>
  <si>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</si>
  <si>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</si>
  <si>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</si>
  <si>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</si>
  <si>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</si>
  <si>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</si>
  <si>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</si>
  <si>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</si>
  <si>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</si>
  <si>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</si>
  <si>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</si>
  <si>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</si>
  <si>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</si>
  <si>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</si>
  <si>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</si>
  <si>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</si>
  <si>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</si>
  <si>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</si>
  <si>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</si>
  <si>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</si>
  <si>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</si>
  <si>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</si>
  <si>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</si>
  <si>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</si>
  <si>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</si>
  <si>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</si>
  <si>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</si>
  <si>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</si>
  <si>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</si>
  <si>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</si>
  <si>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</si>
  <si>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</si>
  <si>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</si>
  <si>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</si>
  <si>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</si>
  <si>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</si>
  <si>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</si>
  <si>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</si>
  <si>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</si>
  <si>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</si>
  <si>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</si>
  <si>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</si>
  <si>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</si>
  <si>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</si>
  <si>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</si>
  <si>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</si>
  <si>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</si>
  <si>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</si>
  <si>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</si>
  <si>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</si>
  <si>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</si>
  <si>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</si>
  <si>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</si>
  <si>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</si>
  <si>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</si>
  <si>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</si>
  <si>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</si>
  <si>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</si>
  <si>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</si>
  <si>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</si>
  <si>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</si>
  <si>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</si>
  <si>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</si>
  <si>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</si>
  <si>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</si>
  <si>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</si>
  <si>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</si>
  <si>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</si>
  <si>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</si>
  <si>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</si>
  <si>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</si>
  <si>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</si>
  <si>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</si>
  <si>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</si>
  <si>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</si>
  <si>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</si>
  <si>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</si>
  <si>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</si>
  <si>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</si>
  <si>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</si>
  <si>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</si>
  <si>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</si>
  <si>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</si>
  <si>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</si>
  <si>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</si>
  <si>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</si>
  <si>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</si>
  <si>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</si>
  <si>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</si>
  <si>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</si>
  <si>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</si>
  <si>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</si>
  <si>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</si>
  <si>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</si>
  <si>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</si>
  <si>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</si>
  <si>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</si>
  <si>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</si>
  <si>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</si>
  <si>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</si>
  <si>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</si>
  <si>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</si>
  <si>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</si>
  <si>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</si>
  <si>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</si>
  <si>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</si>
  <si>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</si>
  <si>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</si>
  <si>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</si>
  <si>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</si>
  <si>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</si>
  <si>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</si>
  <si>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</si>
  <si>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</si>
  <si>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</si>
  <si>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</si>
  <si>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</si>
  <si>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</si>
  <si>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</si>
  <si>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</si>
  <si>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</si>
  <si>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</si>
  <si>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</si>
  <si>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</si>
  <si>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</si>
  <si>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</si>
  <si>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</si>
  <si>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</si>
  <si>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</si>
  <si>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</si>
  <si>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</si>
  <si>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</si>
  <si>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</si>
  <si>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</si>
  <si>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</si>
  <si>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</si>
  <si>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</si>
  <si>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</si>
  <si>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</si>
  <si>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</si>
  <si>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</si>
  <si>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</si>
  <si>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</si>
  <si>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</si>
  <si>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</si>
  <si>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</si>
  <si>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</si>
  <si>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</si>
  <si>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</si>
  <si>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</si>
  <si>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</si>
  <si>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</si>
  <si>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</si>
  <si>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</si>
  <si>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</si>
  <si>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</si>
  <si>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</si>
  <si>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</si>
  <si>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</si>
  <si>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</si>
  <si>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</si>
  <si>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</si>
  <si>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</si>
  <si>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</si>
  <si>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</si>
  <si>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</si>
  <si>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</si>
  <si>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</si>
  <si>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</si>
  <si>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</si>
  <si>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</si>
  <si>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</si>
  <si>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</si>
  <si>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</si>
  <si>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</si>
  <si>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</si>
  <si>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</si>
  <si>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</si>
  <si>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</si>
  <si>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</si>
  <si>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</si>
  <si>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</si>
  <si>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</si>
  <si>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</si>
  <si>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</si>
  <si>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</si>
  <si>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</si>
  <si>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</si>
  <si>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</si>
  <si>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</si>
  <si>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</si>
  <si>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</si>
  <si>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</si>
  <si>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</si>
  <si>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</si>
  <si>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</si>
  <si>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</si>
  <si>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</si>
  <si>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</si>
  <si>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</si>
  <si>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</si>
  <si>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</si>
  <si>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</si>
  <si>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</si>
  <si>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</si>
  <si>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</si>
  <si>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</si>
  <si>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</si>
  <si>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</si>
  <si>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</si>
  <si>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</si>
  <si>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</si>
  <si>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</si>
  <si>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</si>
  <si>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</si>
  <si>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</si>
  <si>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</si>
  <si>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</si>
  <si>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</si>
  <si>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</si>
  <si>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</si>
  <si>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</si>
  <si>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</si>
  <si>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</si>
  <si>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</si>
  <si>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</si>
  <si>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</si>
  <si>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</si>
  <si>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</si>
  <si>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</si>
  <si>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</si>
  <si>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</si>
  <si>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</si>
  <si>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</si>
  <si>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</si>
  <si>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</si>
  <si>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</si>
  <si>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</si>
  <si>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</si>
  <si>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</si>
  <si>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</si>
  <si>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</si>
  <si>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</si>
  <si>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</si>
  <si>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</si>
  <si>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</si>
  <si>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</si>
  <si>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</si>
  <si>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</si>
  <si>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</si>
  <si>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</si>
  <si>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</si>
  <si>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</si>
  <si>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</si>
  <si>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</si>
  <si>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</si>
  <si>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</si>
  <si>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</si>
  <si>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</si>
  <si>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</si>
  <si>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</si>
  <si>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</si>
  <si>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</si>
  <si>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</si>
  <si>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</si>
  <si>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</si>
  <si>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</si>
  <si>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</si>
  <si>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</si>
  <si>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</si>
  <si>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</si>
  <si>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</si>
  <si>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</si>
  <si>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</si>
  <si>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</si>
  <si>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</si>
  <si>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</si>
  <si>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</si>
  <si>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</si>
  <si>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</si>
  <si>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</si>
  <si>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</si>
  <si>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</si>
  <si>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</si>
  <si>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</si>
  <si>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</si>
  <si>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</si>
  <si>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</si>
  <si>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</si>
  <si>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</si>
  <si>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</si>
  <si>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</si>
  <si>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</si>
  <si>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</si>
  <si>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</si>
  <si>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</si>
  <si>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</si>
  <si>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</si>
  <si>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</si>
  <si>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</si>
  <si>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</si>
  <si>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</si>
  <si>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</si>
  <si>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</si>
  <si>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</si>
  <si>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</si>
  <si>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</si>
  <si>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</si>
  <si>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</si>
  <si>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</si>
  <si>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</si>
  <si>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</si>
  <si>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</si>
  <si>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</si>
  <si>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</si>
  <si>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</si>
  <si>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</si>
  <si>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</si>
  <si>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</si>
  <si>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</si>
  <si>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</si>
  <si>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</si>
  <si>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</si>
  <si>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</si>
  <si>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</si>
  <si>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</si>
  <si>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</si>
  <si>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</si>
  <si>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</si>
  <si>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</si>
  <si>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</si>
  <si>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</si>
  <si>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</si>
  <si>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</si>
  <si>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</si>
  <si>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</si>
  <si>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</si>
  <si>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</si>
  <si>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</si>
  <si>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</si>
  <si>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</si>
  <si>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</si>
  <si>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</si>
  <si>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</si>
  <si>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</si>
  <si>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</si>
  <si>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</si>
  <si>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</si>
  <si>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</si>
  <si>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</si>
  <si>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</si>
  <si>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</si>
  <si>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</si>
  <si>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</si>
  <si>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</si>
  <si>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</si>
  <si>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</si>
  <si>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</si>
  <si>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</si>
  <si>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</si>
  <si>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</si>
  <si>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</si>
  <si>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</si>
  <si>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</si>
  <si>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</si>
  <si>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</si>
  <si>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</si>
  <si>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</si>
  <si>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</si>
  <si>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</si>
  <si>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</si>
  <si>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</si>
  <si>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</si>
  <si>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</si>
  <si>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</si>
  <si>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</si>
  <si>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</si>
  <si>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</si>
  <si>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</si>
  <si>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</si>
  <si>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</si>
  <si>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</si>
  <si>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</si>
  <si>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</si>
  <si>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</si>
  <si>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</si>
  <si>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</si>
  <si>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</si>
  <si>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</si>
  <si>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</si>
  <si>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</si>
  <si>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</si>
  <si>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</si>
  <si>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</si>
  <si>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</si>
  <si>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</si>
  <si>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</si>
  <si>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</si>
  <si>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</si>
  <si>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</si>
  <si>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</si>
  <si>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</si>
  <si>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</si>
  <si>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</si>
  <si>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</si>
  <si>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</si>
  <si>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</si>
  <si>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</si>
  <si>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</si>
  <si>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</si>
  <si>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</si>
  <si>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</si>
  <si>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</si>
  <si>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</si>
  <si>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</si>
  <si>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</si>
  <si>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</si>
  <si>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</si>
  <si>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</si>
  <si>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</si>
  <si>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</si>
  <si>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</si>
  <si>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</si>
  <si>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</si>
  <si>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</si>
  <si>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</si>
  <si>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</si>
  <si>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</si>
  <si>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</si>
  <si>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</si>
  <si>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</si>
  <si>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</si>
  <si>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</si>
  <si>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</si>
  <si>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</si>
  <si>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</si>
  <si>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</si>
  <si>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</si>
  <si>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</si>
  <si>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</si>
  <si>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</si>
  <si>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</si>
  <si>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</si>
  <si>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</si>
  <si>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</si>
  <si>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</si>
  <si>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</si>
  <si>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</si>
  <si>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</si>
  <si>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</si>
  <si>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</si>
  <si>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</si>
  <si>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</si>
  <si>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</si>
  <si>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</si>
  <si>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</si>
  <si>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</si>
  <si>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</si>
  <si>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</si>
  <si>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</si>
  <si>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</si>
  <si>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</si>
  <si>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</si>
  <si>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</si>
  <si>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</si>
  <si>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</si>
  <si>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</si>
  <si>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</si>
  <si>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</si>
  <si>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</si>
  <si>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</si>
  <si>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</si>
  <si>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</si>
  <si>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</si>
  <si>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</si>
  <si>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</si>
  <si>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</si>
  <si>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</si>
  <si>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</si>
  <si>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</si>
  <si>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</si>
  <si>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</si>
  <si>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</si>
  <si>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</si>
  <si>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</si>
  <si>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</si>
  <si>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</si>
  <si>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</si>
  <si>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</si>
  <si>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</si>
  <si>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</si>
  <si>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</si>
  <si>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</si>
  <si>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</si>
  <si>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</si>
  <si>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</si>
  <si>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</si>
  <si>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</si>
  <si>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</si>
  <si>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</si>
  <si>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</si>
  <si>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</si>
  <si>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</si>
  <si>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</si>
  <si>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</si>
  <si>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</si>
  <si>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</si>
  <si>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</si>
  <si>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</si>
  <si>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</si>
  <si>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</si>
  <si>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</si>
  <si>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</si>
  <si>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</si>
  <si>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</si>
  <si>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</si>
  <si>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</si>
  <si>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</si>
  <si>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</si>
  <si>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</si>
  <si>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</si>
  <si>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</si>
  <si>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</si>
  <si>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</si>
  <si>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</si>
  <si>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</si>
  <si>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</si>
  <si>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</si>
  <si>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</si>
  <si>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</si>
  <si>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</si>
  <si>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</si>
  <si>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</si>
  <si>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</si>
  <si>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</si>
  <si>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</si>
  <si>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</si>
  <si>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</si>
  <si>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</si>
  <si>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</si>
  <si>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</si>
  <si>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</si>
  <si>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</si>
  <si>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</si>
  <si>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</si>
  <si>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</si>
  <si>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</si>
  <si>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</si>
  <si>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</si>
  <si>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</si>
  <si>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</si>
  <si>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</si>
  <si>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</si>
  <si>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</si>
  <si>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</si>
  <si>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</si>
  <si>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</si>
  <si>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</si>
  <si>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</si>
  <si>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</si>
  <si>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</si>
  <si>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</si>
  <si>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</si>
  <si>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</si>
  <si>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</si>
  <si>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</si>
  <si>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</si>
  <si>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</si>
  <si>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</si>
  <si>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</si>
  <si>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</si>
  <si>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</si>
  <si>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</si>
  <si>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</si>
  <si>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</si>
  <si>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</si>
  <si>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</si>
  <si>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</si>
  <si>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</si>
  <si>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</si>
  <si>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</si>
  <si>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</si>
  <si>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</si>
  <si>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</si>
  <si>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</si>
  <si>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</si>
  <si>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</si>
  <si>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</si>
  <si>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</si>
  <si>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</si>
  <si>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</si>
  <si>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</si>
  <si>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</si>
  <si>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</si>
  <si>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</si>
  <si>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</si>
  <si>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</si>
  <si>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</si>
  <si>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</si>
  <si>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</si>
  <si>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</si>
  <si>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</si>
  <si>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</si>
  <si>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</si>
  <si>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</si>
  <si>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</si>
  <si>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</si>
  <si>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</si>
  <si>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</si>
  <si>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</si>
  <si>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</si>
  <si>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</si>
  <si>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</si>
  <si>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</si>
  <si>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</si>
  <si>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</si>
  <si>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</si>
  <si>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</si>
  <si>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</si>
  <si>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</si>
  <si>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</si>
  <si>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</si>
  <si>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</si>
  <si>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</si>
  <si>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</si>
  <si>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</si>
  <si>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</si>
  <si>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</si>
  <si>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</si>
  <si>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</si>
  <si>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</si>
  <si>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</si>
  <si>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</si>
  <si>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</si>
  <si>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</si>
  <si>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</si>
  <si>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</si>
  <si>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</si>
  <si>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</si>
  <si>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</si>
  <si>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</si>
  <si>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</si>
  <si>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</si>
  <si>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</si>
  <si>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</si>
  <si>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</si>
  <si>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</si>
  <si>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</si>
  <si>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</si>
  <si>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</si>
  <si>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</si>
  <si>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</si>
  <si>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</si>
  <si>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</si>
  <si>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</si>
  <si>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</si>
  <si>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</si>
  <si>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</si>
  <si>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</si>
  <si>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</si>
  <si>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</si>
  <si>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</si>
  <si>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</si>
  <si>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</si>
  <si>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</si>
  <si>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</si>
  <si>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</si>
  <si>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</si>
  <si>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</si>
  <si>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</si>
  <si>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</si>
  <si>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</si>
  <si>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</si>
  <si>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</si>
  <si>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</si>
  <si>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</si>
  <si>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</si>
  <si>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</si>
  <si>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</si>
  <si>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</si>
  <si>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</si>
  <si>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</si>
  <si>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</si>
  <si>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</si>
  <si>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</si>
  <si>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</si>
  <si>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</si>
  <si>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</si>
  <si>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</si>
  <si>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</si>
  <si>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</si>
  <si>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</si>
  <si>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</si>
  <si>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</si>
  <si>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</si>
  <si>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</si>
  <si>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</si>
  <si>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</si>
  <si>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</si>
  <si>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</si>
  <si>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</si>
  <si>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</si>
  <si>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</si>
  <si>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</si>
  <si>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</si>
  <si>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</si>
  <si>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</si>
  <si>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</si>
  <si>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</si>
  <si>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</si>
  <si>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</si>
  <si>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</si>
  <si>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</si>
  <si>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</si>
  <si>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</si>
  <si>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</si>
  <si>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</si>
  <si>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</si>
  <si>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</si>
  <si>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</si>
  <si>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</si>
  <si>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</si>
  <si>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</si>
  <si>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</si>
  <si>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</si>
  <si>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</si>
  <si>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</si>
  <si>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</si>
  <si>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</si>
  <si>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</si>
  <si>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</si>
  <si>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</si>
  <si>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</si>
  <si>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</si>
  <si>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</si>
  <si>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</si>
  <si>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</si>
  <si>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</si>
  <si>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</si>
  <si>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</si>
  <si>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</si>
  <si>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</si>
  <si>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</si>
  <si>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</si>
  <si>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</si>
  <si>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</si>
  <si>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</si>
  <si>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</si>
  <si>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</si>
  <si>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</si>
  <si>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</si>
  <si>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</si>
  <si>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</si>
  <si>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</si>
  <si>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</si>
  <si>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</si>
  <si>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</si>
  <si>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</si>
  <si>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</si>
  <si>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</si>
  <si>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</si>
  <si>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</si>
  <si>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</si>
  <si>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</si>
  <si>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</si>
  <si>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</si>
  <si>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</si>
  <si>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</si>
  <si>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</si>
  <si>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</si>
  <si>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</si>
  <si>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</si>
  <si>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</si>
  <si>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</si>
  <si>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</si>
  <si>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</si>
  <si>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</si>
  <si>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</si>
  <si>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</si>
  <si>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</si>
  <si>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</si>
  <si>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</si>
  <si>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</si>
  <si>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</si>
  <si>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</si>
  <si>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</si>
  <si>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</si>
  <si>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</si>
  <si>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</si>
  <si>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</si>
  <si>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</si>
  <si>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</si>
  <si>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</si>
  <si>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</si>
  <si>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</si>
  <si>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</si>
  <si>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</si>
  <si>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</si>
  <si>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</si>
  <si>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</si>
  <si>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</si>
  <si>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</si>
  <si>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</si>
  <si>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</si>
  <si>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</si>
  <si>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</si>
  <si>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</si>
  <si>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</si>
  <si>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</si>
  <si>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</si>
  <si>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</si>
  <si>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</si>
  <si>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</si>
  <si>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</si>
  <si>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</si>
  <si>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</si>
  <si>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</si>
  <si>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</si>
  <si>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</si>
  <si>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</si>
  <si>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</si>
  <si>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</si>
  <si>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</si>
  <si>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</si>
  <si>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</si>
  <si>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</si>
  <si>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</si>
  <si>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</si>
  <si>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</si>
  <si>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</si>
  <si>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</si>
  <si>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</si>
  <si>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</si>
  <si>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</si>
  <si>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</si>
  <si>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</si>
  <si>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</si>
  <si>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</si>
  <si>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</si>
  <si>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</si>
  <si>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</si>
  <si>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</si>
  <si>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</si>
  <si>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</si>
  <si>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</si>
  <si>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</si>
  <si>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</si>
  <si>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</si>
  <si>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</si>
  <si>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</si>
  <si>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</si>
  <si>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</si>
  <si>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</si>
  <si>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</si>
  <si>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</si>
  <si>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</si>
  <si>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</si>
  <si>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</si>
  <si>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</si>
  <si>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</si>
  <si>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</si>
  <si>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</si>
  <si>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</si>
  <si>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</si>
  <si>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</si>
  <si>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</si>
  <si>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</si>
  <si>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</si>
  <si>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</si>
  <si>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</si>
  <si>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</si>
  <si>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</si>
  <si>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</si>
  <si>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</si>
  <si>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</si>
  <si>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</si>
  <si>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</si>
  <si>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</si>
  <si>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</si>
  <si>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</si>
  <si>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</si>
  <si>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</si>
  <si>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</si>
  <si>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</si>
  <si>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</si>
  <si>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</si>
  <si>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</si>
  <si>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</si>
  <si>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</si>
  <si>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</si>
  <si>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</si>
  <si>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</si>
  <si>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</si>
  <si>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</si>
  <si>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</si>
  <si>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</si>
  <si>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</si>
  <si>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</si>
  <si>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</si>
  <si>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</si>
  <si>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</si>
  <si>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</si>
  <si>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</si>
  <si>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</si>
  <si>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</si>
  <si>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</si>
  <si>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</si>
  <si>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</si>
  <si>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</si>
  <si>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</si>
  <si>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</si>
  <si>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</si>
  <si>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</si>
  <si>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</si>
  <si>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</si>
  <si>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</si>
  <si>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</si>
  <si>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</si>
  <si>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</si>
  <si>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</si>
  <si>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</si>
  <si>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</si>
  <si>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</si>
  <si>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</si>
  <si>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</si>
  <si>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</si>
  <si>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</si>
  <si>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</si>
  <si>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</si>
  <si>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</si>
  <si>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</si>
  <si>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</si>
  <si>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</si>
  <si>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</si>
  <si>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</si>
  <si>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</si>
  <si>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</si>
  <si>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</si>
  <si>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</si>
  <si>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</si>
  <si>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</si>
  <si>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</si>
  <si>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</si>
  <si>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</si>
  <si>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</si>
  <si>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</si>
  <si>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</si>
  <si>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</si>
  <si>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</si>
  <si>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</si>
  <si>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</si>
  <si>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</si>
  <si>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</si>
  <si>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</si>
  <si>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</si>
  <si>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</si>
  <si>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</si>
  <si>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</si>
  <si>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</si>
  <si>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</si>
  <si>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</si>
  <si>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</si>
  <si>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</si>
  <si>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</si>
  <si>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</si>
  <si>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</si>
  <si>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</si>
  <si>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</si>
  <si>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</si>
  <si>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</si>
  <si>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</si>
  <si>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</si>
  <si>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</si>
  <si>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</si>
  <si>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</si>
  <si>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</si>
  <si>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</si>
  <si>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</si>
  <si>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</si>
  <si>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</si>
  <si>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</si>
  <si>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</si>
  <si>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</si>
  <si>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</si>
  <si>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</si>
  <si>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</si>
  <si>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</si>
  <si>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</si>
  <si>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</si>
  <si>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</si>
  <si>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</si>
  <si>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</si>
  <si>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</si>
  <si>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</si>
  <si>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</si>
  <si>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</si>
  <si>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</si>
  <si>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</si>
  <si>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</si>
  <si>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</si>
  <si>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</si>
  <si>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</si>
  <si>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</si>
  <si>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</si>
  <si>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</si>
  <si>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</si>
  <si>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</si>
  <si>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</si>
  <si>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</si>
  <si>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</si>
  <si>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</si>
  <si>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</si>
  <si>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</si>
  <si>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</si>
  <si>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</si>
  <si>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</si>
  <si>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</si>
  <si>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</si>
  <si>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</si>
  <si>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</si>
  <si>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</si>
  <si>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</si>
  <si>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</si>
  <si>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</si>
  <si>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</si>
  <si>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</si>
  <si>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</si>
  <si>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</si>
  <si>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</si>
  <si>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</si>
  <si>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</si>
  <si>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</si>
  <si>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</si>
  <si>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</si>
  <si>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</si>
  <si>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</si>
  <si>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</si>
  <si>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</si>
  <si>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</si>
  <si>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</si>
  <si>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</si>
  <si>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</si>
  <si>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</si>
  <si>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</si>
  <si>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</si>
  <si>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</si>
  <si>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</si>
  <si>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</si>
  <si>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</si>
  <si>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</si>
  <si>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</si>
  <si>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</si>
  <si>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</si>
  <si>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</si>
  <si>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</si>
  <si>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</si>
  <si>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</si>
  <si>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</si>
  <si>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</si>
  <si>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</si>
  <si>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</si>
  <si>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</si>
  <si>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</si>
  <si>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</si>
  <si>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</si>
  <si>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</si>
  <si>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</si>
  <si>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</si>
  <si>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</si>
  <si>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</si>
  <si>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</si>
  <si>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</si>
  <si>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</si>
  <si>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</si>
  <si>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</si>
  <si>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</si>
  <si>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</si>
  <si>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</si>
  <si>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</si>
  <si>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</si>
  <si>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</si>
  <si>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</si>
  <si>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</si>
  <si>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</si>
  <si>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</si>
  <si>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</si>
  <si>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</si>
  <si>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</si>
  <si>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</si>
  <si>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</si>
  <si>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</si>
  <si>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</si>
  <si>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</si>
  <si>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</si>
  <si>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</si>
  <si>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</si>
  <si>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</si>
  <si>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</si>
  <si>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</si>
  <si>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</si>
  <si>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</si>
  <si>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</si>
  <si>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</si>
  <si>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</si>
  <si>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</si>
  <si>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</si>
  <si>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</si>
  <si>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</si>
  <si>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</si>
  <si>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</si>
  <si>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</si>
  <si>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</si>
  <si>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</si>
  <si>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</si>
  <si>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</si>
  <si>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</si>
  <si>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</si>
  <si>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</si>
  <si>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</si>
  <si>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</si>
  <si>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</si>
  <si>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</si>
  <si>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</si>
  <si>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</si>
  <si>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</si>
  <si>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</si>
  <si>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</si>
  <si>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</si>
  <si>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</si>
  <si>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</si>
  <si>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</si>
  <si>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</si>
  <si>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</si>
  <si>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</si>
  <si>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</si>
  <si>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</si>
  <si>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</si>
  <si>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</si>
  <si>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</si>
  <si>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</si>
  <si>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</si>
  <si>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</si>
  <si>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</si>
  <si>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</si>
  <si>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</si>
  <si>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</si>
  <si>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</si>
  <si>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</si>
  <si>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</si>
  <si>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</si>
  <si>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</si>
  <si>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</si>
  <si>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</si>
  <si>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</si>
  <si>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</si>
  <si>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</si>
  <si>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</si>
  <si>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</si>
  <si>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</si>
  <si>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</si>
  <si>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</si>
  <si>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</si>
  <si>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</si>
  <si>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</si>
  <si>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</si>
  <si>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</si>
  <si>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</si>
  <si>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</si>
  <si>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</si>
  <si>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</si>
  <si>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</si>
  <si>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</si>
  <si>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</si>
  <si>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</si>
  <si>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</si>
  <si>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</si>
  <si>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</si>
  <si>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</si>
  <si>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</si>
  <si>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</si>
  <si>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</si>
  <si>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</si>
  <si>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</si>
  <si>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</si>
  <si>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</si>
  <si>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</si>
  <si>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</si>
  <si>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</si>
  <si>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</si>
  <si>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</si>
  <si>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</si>
  <si>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</si>
  <si>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</si>
  <si>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</si>
  <si>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</si>
  <si>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</si>
  <si>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</si>
  <si>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</si>
  <si>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</si>
  <si>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</si>
  <si>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</si>
  <si>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</si>
  <si>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</si>
  <si>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</si>
  <si>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</si>
  <si>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</si>
  <si>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</si>
  <si>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</si>
  <si>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</si>
  <si>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</si>
  <si>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</si>
  <si>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</si>
  <si>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</si>
  <si>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</si>
  <si>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</si>
  <si>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</si>
  <si>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</si>
  <si>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</si>
  <si>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</si>
  <si>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</si>
  <si>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</si>
  <si>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</si>
  <si>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</si>
  <si>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</si>
  <si>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</si>
  <si>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</si>
  <si>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</si>
  <si>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</si>
  <si>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</si>
  <si>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</si>
  <si>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</si>
  <si>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</si>
  <si>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</si>
  <si>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</si>
  <si>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</si>
  <si>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</si>
  <si>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</si>
  <si>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</si>
  <si>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</si>
  <si>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</si>
  <si>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</si>
  <si>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</si>
  <si>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</si>
  <si>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</si>
  <si>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</si>
  <si>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</si>
  <si>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</si>
  <si>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</si>
  <si>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</si>
  <si>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</si>
  <si>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</si>
  <si>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</si>
  <si>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</si>
  <si>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</si>
  <si>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</si>
  <si>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</si>
  <si>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</si>
  <si>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</si>
  <si>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</si>
  <si>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</si>
  <si>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</si>
  <si>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</si>
  <si>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</si>
  <si>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</si>
  <si>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</si>
  <si>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</si>
  <si>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</si>
  <si>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</si>
  <si>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</si>
  <si>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</si>
  <si>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</si>
  <si>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</si>
  <si>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</si>
  <si>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</si>
  <si>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</si>
  <si>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</si>
  <si>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</si>
  <si>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</si>
  <si>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</si>
  <si>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</si>
  <si>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</si>
  <si>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</si>
  <si>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</si>
  <si>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</si>
  <si>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</si>
  <si>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</si>
  <si>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</si>
  <si>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</si>
  <si>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</si>
  <si>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</si>
  <si>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</si>
  <si>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</si>
  <si>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</si>
  <si>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</si>
  <si>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</si>
  <si>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</si>
  <si>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</si>
  <si>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</si>
  <si>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</si>
  <si>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</si>
  <si>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</si>
  <si>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</si>
  <si>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</si>
  <si>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</si>
  <si>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</si>
  <si>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</si>
  <si>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</si>
  <si>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</si>
  <si>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</si>
  <si>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</si>
  <si>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</si>
  <si>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</si>
  <si>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</si>
  <si>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</si>
  <si>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</si>
  <si>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</si>
  <si>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</si>
  <si>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</si>
  <si>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</si>
  <si>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</si>
  <si>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</si>
  <si>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</si>
  <si>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</si>
  <si>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</si>
  <si>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</si>
  <si>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</si>
  <si>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</si>
  <si>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</si>
  <si>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</si>
  <si>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</si>
  <si>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</si>
  <si>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</si>
  <si>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</si>
  <si>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</si>
  <si>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</si>
  <si>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</si>
  <si>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</si>
  <si>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</si>
  <si>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</si>
  <si>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</si>
  <si>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</si>
  <si>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</si>
  <si>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</si>
  <si>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</si>
  <si>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</si>
  <si>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</si>
  <si>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</si>
  <si>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</si>
  <si>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</si>
  <si>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</si>
  <si>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</si>
  <si>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</si>
  <si>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</si>
  <si>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</si>
  <si>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</si>
  <si>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</si>
  <si>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</si>
  <si>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</si>
  <si>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</si>
  <si>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</si>
  <si>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</si>
  <si>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</si>
  <si>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</si>
  <si>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</si>
  <si>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</si>
  <si>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</si>
  <si>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</si>
  <si>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</si>
  <si>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</si>
  <si>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</si>
  <si>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</si>
  <si>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</si>
  <si>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</si>
  <si>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</si>
  <si>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</si>
  <si>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</si>
  <si>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</si>
  <si>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</si>
  <si>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</si>
  <si>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</si>
  <si>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</si>
  <si>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</si>
  <si>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</si>
  <si>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</si>
  <si>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</si>
  <si>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</si>
  <si>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</si>
  <si>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</si>
  <si>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</si>
  <si>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</si>
  <si>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</si>
  <si>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</si>
  <si>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</si>
  <si>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</si>
  <si>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</si>
  <si>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</si>
  <si>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</si>
  <si>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</si>
  <si>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</si>
  <si>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</si>
  <si>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</si>
  <si>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</si>
  <si>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</si>
  <si>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</si>
  <si>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</si>
  <si>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</si>
  <si>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</si>
  <si>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</si>
  <si>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</si>
  <si>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</si>
  <si>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</si>
  <si>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</si>
  <si>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</si>
  <si>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</si>
  <si>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</si>
  <si>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</si>
  <si>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</si>
  <si>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</si>
  <si>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</si>
  <si>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</si>
  <si>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</si>
  <si>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</si>
  <si>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</si>
  <si>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</si>
  <si>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</si>
  <si>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</si>
  <si>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</si>
  <si>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</si>
  <si>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</si>
  <si>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</si>
  <si>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</si>
  <si>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</si>
  <si>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</si>
  <si>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</si>
  <si>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</si>
  <si>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</si>
  <si>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</si>
  <si>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</si>
  <si>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</si>
  <si>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</si>
  <si>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</si>
  <si>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</si>
  <si>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</si>
  <si>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</si>
  <si>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</si>
  <si>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</si>
  <si>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</si>
  <si>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</si>
  <si>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</si>
  <si>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</si>
  <si>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</si>
  <si>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</si>
  <si>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</si>
  <si>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</si>
  <si>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</si>
  <si>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</si>
  <si>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</si>
  <si>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</si>
  <si>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</si>
  <si>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</si>
  <si>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</si>
  <si>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</si>
  <si>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</si>
  <si>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</si>
  <si>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</si>
  <si>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</si>
  <si>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</si>
  <si>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</si>
  <si>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</si>
  <si>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</si>
  <si>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</si>
  <si>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</si>
  <si>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</si>
  <si>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</si>
  <si>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</si>
  <si>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</si>
  <si>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</si>
  <si>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</si>
  <si>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</si>
  <si>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</si>
  <si>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</si>
  <si>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</si>
  <si>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</si>
  <si>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</si>
  <si>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</si>
  <si>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</si>
  <si>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</si>
  <si>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</si>
  <si>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</si>
  <si>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</si>
  <si>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</si>
  <si>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</si>
  <si>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</si>
  <si>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</si>
  <si>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</si>
  <si>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</si>
  <si>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</si>
  <si>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</si>
  <si>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</si>
  <si>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</si>
  <si>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</si>
  <si>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</si>
  <si>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</si>
  <si>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</si>
  <si>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</si>
  <si>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</si>
  <si>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</si>
  <si>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</si>
  <si>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</si>
  <si>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</si>
  <si>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</si>
  <si>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</si>
  <si>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</si>
  <si>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</si>
  <si>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</si>
  <si>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</si>
  <si>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</si>
  <si>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</si>
  <si>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</si>
  <si>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</si>
  <si>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</si>
  <si>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</si>
  <si>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</si>
  <si>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</si>
  <si>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</si>
  <si>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</si>
  <si>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</si>
  <si>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</si>
  <si>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</si>
  <si>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</si>
  <si>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</si>
  <si>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</si>
  <si>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</si>
  <si>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</si>
  <si>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</si>
  <si>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</si>
  <si>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</si>
  <si>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</si>
  <si>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</si>
  <si>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</si>
  <si>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</si>
  <si>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</si>
  <si>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</si>
  <si>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</si>
  <si>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</si>
  <si>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</si>
  <si>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</si>
  <si>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</si>
  <si>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</si>
  <si>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</si>
  <si>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</si>
  <si>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</si>
  <si>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</si>
  <si>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</si>
  <si>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</si>
  <si>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</si>
  <si>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</si>
  <si>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</si>
  <si>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</si>
  <si>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</si>
  <si>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</si>
  <si>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</si>
  <si>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</si>
  <si>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</si>
  <si>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</si>
  <si>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</si>
  <si>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</si>
  <si>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</si>
  <si>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</si>
  <si>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</si>
  <si>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</si>
  <si>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</si>
  <si>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</si>
  <si>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</si>
  <si>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</si>
  <si>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</si>
  <si>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</si>
  <si>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</si>
  <si>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</si>
  <si>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</si>
  <si>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</si>
  <si>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</si>
  <si>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</si>
  <si>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</si>
  <si>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</si>
  <si>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</si>
  <si>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</si>
  <si>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</si>
  <si>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</si>
  <si>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</si>
  <si>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</si>
  <si>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</si>
  <si>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</si>
  <si>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</si>
  <si>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</si>
  <si>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</si>
  <si>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</si>
  <si>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</si>
  <si>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</si>
  <si>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</si>
  <si>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</si>
  <si>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</si>
  <si>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</si>
  <si>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</si>
  <si>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</si>
  <si>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</si>
  <si>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</si>
  <si>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</si>
  <si>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</si>
  <si>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</si>
  <si>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</si>
  <si>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</si>
  <si>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</si>
  <si>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</si>
  <si>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</si>
  <si>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</si>
  <si>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</si>
  <si>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</si>
  <si>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</si>
  <si>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</si>
  <si>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</si>
  <si>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</si>
  <si>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</si>
  <si>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</si>
  <si>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</si>
  <si>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</si>
  <si>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</si>
  <si>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</si>
  <si>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</si>
  <si>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</si>
  <si>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</si>
  <si>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</si>
  <si>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</si>
  <si>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</si>
  <si>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</si>
  <si>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</si>
  <si>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</si>
  <si>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</si>
  <si>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</si>
  <si>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</si>
  <si>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</si>
  <si>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</si>
  <si>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</si>
  <si>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</si>
  <si>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</si>
  <si>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</si>
  <si>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</si>
  <si>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</si>
  <si>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</si>
  <si>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</si>
  <si>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</si>
  <si>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</si>
  <si>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</si>
  <si>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</si>
  <si>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</si>
  <si>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</si>
  <si>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</si>
  <si>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</si>
  <si>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</si>
  <si>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</si>
  <si>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</si>
  <si>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</si>
  <si>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</si>
  <si>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</si>
  <si>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</si>
  <si>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</si>
  <si>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</si>
  <si>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</si>
  <si>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</si>
  <si>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</si>
  <si>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</si>
  <si>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</si>
  <si>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</si>
  <si>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</si>
  <si>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</si>
  <si>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</si>
  <si>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</si>
  <si>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</si>
  <si>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</si>
  <si>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</si>
  <si>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</si>
  <si>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</si>
  <si>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</si>
  <si>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</si>
  <si>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</si>
  <si>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</si>
  <si>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</si>
  <si>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</si>
  <si>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</si>
  <si>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</si>
  <si>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</si>
  <si>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</si>
  <si>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</si>
  <si>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</si>
  <si>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</si>
  <si>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</si>
  <si>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</si>
  <si>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</si>
  <si>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</si>
  <si>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</si>
  <si>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</si>
  <si>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</si>
  <si>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</si>
  <si>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</si>
  <si>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</si>
  <si>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</si>
  <si>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</si>
  <si>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</si>
  <si>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</si>
  <si>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</si>
  <si>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</si>
  <si>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</si>
  <si>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</si>
  <si>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</si>
  <si>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</si>
  <si>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</si>
  <si>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</si>
  <si>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</si>
  <si>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</si>
  <si>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</si>
  <si>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</si>
  <si>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</si>
  <si>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</si>
  <si>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</si>
  <si>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</si>
  <si>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</si>
  <si>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</si>
  <si>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</si>
  <si>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</si>
  <si>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</si>
  <si>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</si>
  <si>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</si>
  <si>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</si>
  <si>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</si>
  <si>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</si>
  <si>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</si>
  <si>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</si>
  <si>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</si>
  <si>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</si>
  <si>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</si>
  <si>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</si>
  <si>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</si>
  <si>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</si>
  <si>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</si>
  <si>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</si>
  <si>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</si>
  <si>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</si>
  <si>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</si>
  <si>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</si>
  <si>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</si>
  <si>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</si>
  <si>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</si>
  <si>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</si>
  <si>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</si>
  <si>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</si>
  <si>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</si>
  <si>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</si>
  <si>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</si>
  <si>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</si>
  <si>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</si>
  <si>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</si>
  <si>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</si>
  <si>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</si>
  <si>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</si>
  <si>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</si>
  <si>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</si>
  <si>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</si>
  <si>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</si>
  <si>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</si>
  <si>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</si>
  <si>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</si>
  <si>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</si>
  <si>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</si>
  <si>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</si>
  <si>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</si>
  <si>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</si>
  <si>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</si>
  <si>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</si>
  <si>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</si>
  <si>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</si>
  <si>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</si>
  <si>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</si>
  <si>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</si>
  <si>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</si>
  <si>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</si>
  <si>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</si>
  <si>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</si>
  <si>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</si>
  <si>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</si>
  <si>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</si>
  <si>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</si>
  <si>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</si>
  <si>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</si>
  <si>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</si>
  <si>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</si>
  <si>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</si>
  <si>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</si>
  <si>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</si>
  <si>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</si>
  <si>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</si>
  <si>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</si>
  <si>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</si>
  <si>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</si>
  <si>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</si>
  <si>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</si>
  <si>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</si>
  <si>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</si>
  <si>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</si>
  <si>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</si>
  <si>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</si>
  <si>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</si>
  <si>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</si>
  <si>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</si>
  <si>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</si>
  <si>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</si>
  <si>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</si>
  <si>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</si>
  <si>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</si>
  <si>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</si>
  <si>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</si>
  <si>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</si>
  <si>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</si>
  <si>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</si>
  <si>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</si>
  <si>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</si>
  <si>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</si>
  <si>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</si>
  <si>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</si>
  <si>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</si>
  <si>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</si>
  <si>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</si>
  <si>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</si>
  <si>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</si>
  <si>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</si>
  <si>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</si>
  <si>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</si>
  <si>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</si>
  <si>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</si>
  <si>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</si>
  <si>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</si>
  <si>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</si>
  <si>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</si>
  <si>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</si>
  <si>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</si>
  <si>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</si>
  <si>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</si>
  <si>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</si>
  <si>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</si>
  <si>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</si>
  <si>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</si>
  <si>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</si>
  <si>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</si>
  <si>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</si>
  <si>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</si>
  <si>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</si>
  <si>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</si>
  <si>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</si>
  <si>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</si>
  <si>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</si>
  <si>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</si>
  <si>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</si>
  <si>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</si>
  <si>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</si>
  <si>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</si>
  <si>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</si>
  <si>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</si>
  <si>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</si>
  <si>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</si>
  <si>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</si>
  <si>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</si>
  <si>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</si>
  <si>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</si>
  <si>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</si>
  <si>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</si>
  <si>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</si>
  <si>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</si>
  <si>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</si>
  <si>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</si>
  <si>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</si>
  <si>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</si>
  <si>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</si>
  <si>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</si>
  <si>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</si>
  <si>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</si>
  <si>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</si>
  <si>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</si>
  <si>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</si>
  <si>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</si>
  <si>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</si>
  <si>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</si>
  <si>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</si>
  <si>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</si>
  <si>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</si>
  <si>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</si>
  <si>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</si>
  <si>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</si>
  <si>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</si>
  <si>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</si>
  <si>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</si>
  <si>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</si>
  <si>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</si>
  <si>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</si>
  <si>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</si>
  <si>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</si>
  <si>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</si>
  <si>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</si>
  <si>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</si>
  <si>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</si>
  <si>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</si>
  <si>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</si>
  <si>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</si>
  <si>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</si>
  <si>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</si>
  <si>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</si>
  <si>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</si>
  <si>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</si>
  <si>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</si>
  <si>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</si>
  <si>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</si>
  <si>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</si>
  <si>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</si>
  <si>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</si>
  <si>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</si>
  <si>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</si>
  <si>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</si>
  <si>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</si>
  <si>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</si>
  <si>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</si>
  <si>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</si>
  <si>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</si>
  <si>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</si>
  <si>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</si>
  <si>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</si>
  <si>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</si>
  <si>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</si>
  <si>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</si>
  <si>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</si>
  <si>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</si>
  <si>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</si>
  <si>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</si>
  <si>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</si>
  <si>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</si>
  <si>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</si>
  <si>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</si>
  <si>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</si>
  <si>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</si>
  <si>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</si>
  <si>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</si>
  <si>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</si>
  <si>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</si>
  <si>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</si>
  <si>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</si>
  <si>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</si>
  <si>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</si>
  <si>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</si>
  <si>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</si>
  <si>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</si>
  <si>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</si>
  <si>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</si>
  <si>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</si>
  <si>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</si>
  <si>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</si>
  <si>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</si>
  <si>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</si>
  <si>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</si>
  <si>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</si>
  <si>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</si>
  <si>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</si>
  <si>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</si>
  <si>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</si>
  <si>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</si>
  <si>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</si>
  <si>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</si>
  <si>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</si>
  <si>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</si>
  <si>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</si>
  <si>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</si>
  <si>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</si>
  <si>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</si>
  <si>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</si>
  <si>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</si>
  <si>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</si>
  <si>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</si>
  <si>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</si>
  <si>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</si>
  <si>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</si>
  <si>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</si>
  <si>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</si>
  <si>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</si>
  <si>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</si>
  <si>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</si>
  <si>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</si>
  <si>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</si>
  <si>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</si>
  <si>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</si>
  <si>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</si>
  <si>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</si>
  <si>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</si>
  <si>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</si>
  <si>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</si>
  <si>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</si>
  <si>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</si>
  <si>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</si>
  <si>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</si>
  <si>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</si>
  <si>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</si>
  <si>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</si>
  <si>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</si>
  <si>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</si>
  <si>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</si>
  <si>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</si>
  <si>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</si>
  <si>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</si>
  <si>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</si>
  <si>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</si>
  <si>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</si>
  <si>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</si>
  <si>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</si>
  <si>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</si>
  <si>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</si>
  <si>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</si>
  <si>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</si>
  <si>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</si>
  <si>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</si>
  <si>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</si>
  <si>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</si>
  <si>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</si>
  <si>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</si>
  <si>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</si>
  <si>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</si>
  <si>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</si>
  <si>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</si>
  <si>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</si>
  <si>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</si>
  <si>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</si>
  <si>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</si>
  <si>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</si>
  <si>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</si>
  <si>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</si>
  <si>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</si>
  <si>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</si>
  <si>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</si>
  <si>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</si>
  <si>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</si>
  <si>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</si>
  <si>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</si>
  <si>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</si>
  <si>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</si>
  <si>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</si>
  <si>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</si>
  <si>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</si>
  <si>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</si>
  <si>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</si>
  <si>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</si>
  <si>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</si>
  <si>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</si>
  <si>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</si>
  <si>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</si>
  <si>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</si>
  <si>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</si>
  <si>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</si>
  <si>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</si>
  <si>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</si>
  <si>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</si>
  <si>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</si>
  <si>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</si>
  <si>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</si>
  <si>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</si>
  <si>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</si>
  <si>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</si>
  <si>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</si>
  <si>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</si>
  <si>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</si>
  <si>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</si>
  <si>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</si>
  <si>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</si>
  <si>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</si>
  <si>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</si>
  <si>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</si>
  <si>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</si>
  <si>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</si>
  <si>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</si>
  <si>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</si>
  <si>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</si>
  <si>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</si>
  <si>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</si>
  <si>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</si>
  <si>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</si>
  <si>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</si>
  <si>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</si>
  <si>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</si>
  <si>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</si>
  <si>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</si>
  <si>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</si>
  <si>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</si>
  <si>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</si>
  <si>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</si>
  <si>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</si>
  <si>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</si>
  <si>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</si>
  <si>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</si>
  <si>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</si>
  <si>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</si>
  <si>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</si>
  <si>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</si>
  <si>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</si>
  <si>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</si>
  <si>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</si>
  <si>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</si>
  <si>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</si>
  <si>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</si>
  <si>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</si>
  <si>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</si>
  <si>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</si>
  <si>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</si>
  <si>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</si>
  <si>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</si>
  <si>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</si>
  <si>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</si>
  <si>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</si>
  <si>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</si>
  <si>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</si>
  <si>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</si>
  <si>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</si>
  <si>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</si>
  <si>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</si>
  <si>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</si>
  <si>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</si>
  <si>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</si>
  <si>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</si>
  <si>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</si>
  <si>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</si>
  <si>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</si>
  <si>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</si>
  <si>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</si>
  <si>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</si>
  <si>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</si>
  <si>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</si>
  <si>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</si>
  <si>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</si>
  <si>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</si>
  <si>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</si>
  <si>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</si>
  <si>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</si>
  <si>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</si>
  <si>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</si>
  <si>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</si>
  <si>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</si>
  <si>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</si>
  <si>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</si>
  <si>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</si>
  <si>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</si>
  <si>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</si>
  <si>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</si>
  <si>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</si>
  <si>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</si>
  <si>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</si>
  <si>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</si>
  <si>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</si>
  <si>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</si>
  <si>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</si>
  <si>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</si>
  <si>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</si>
  <si>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</si>
  <si>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</si>
  <si>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</si>
  <si>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</si>
  <si>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</si>
  <si>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</si>
  <si>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</si>
  <si>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</si>
  <si>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</si>
  <si>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</si>
  <si>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</si>
  <si>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</si>
  <si>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</si>
  <si>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</si>
  <si>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</si>
  <si>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</si>
  <si>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</si>
  <si>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</si>
  <si>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</si>
  <si>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</si>
  <si>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</si>
  <si>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</si>
  <si>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</si>
  <si>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</si>
  <si>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</si>
  <si>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</si>
  <si>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</si>
  <si>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</si>
  <si>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</si>
  <si>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</si>
  <si>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</si>
  <si>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</si>
  <si>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</si>
  <si>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</si>
  <si>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</si>
  <si>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</si>
  <si>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</si>
  <si>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</si>
  <si>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</si>
  <si>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</si>
  <si>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</si>
  <si>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</si>
  <si>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</si>
  <si>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</si>
  <si>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</si>
  <si>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</si>
  <si>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</si>
  <si>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</si>
  <si>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</si>
  <si>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</si>
  <si>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</si>
  <si>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</si>
  <si>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</si>
  <si>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</si>
  <si>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</si>
  <si>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</si>
  <si>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</si>
  <si>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</si>
  <si>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</si>
  <si>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</si>
  <si>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</si>
  <si>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</si>
  <si>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</si>
  <si>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</si>
  <si>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</si>
  <si>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</si>
  <si>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</si>
  <si>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</si>
  <si>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</si>
  <si>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</si>
  <si>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</si>
  <si>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</si>
  <si>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</si>
  <si>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</si>
  <si>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</si>
  <si>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</si>
  <si>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</si>
  <si>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</si>
  <si>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</si>
  <si>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</si>
  <si>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</si>
  <si>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</si>
  <si>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</si>
  <si>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</si>
  <si>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</si>
  <si>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</si>
  <si>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</si>
  <si>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</si>
  <si>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</si>
  <si>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</si>
  <si>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</si>
  <si>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</si>
  <si>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</si>
  <si>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</si>
  <si>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</si>
  <si>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</si>
  <si>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</si>
  <si>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</si>
  <si>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</si>
  <si>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</si>
  <si>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</si>
  <si>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</si>
  <si>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</si>
  <si>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</si>
  <si>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</si>
  <si>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</si>
  <si>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</si>
  <si>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</si>
  <si>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</si>
  <si>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</si>
  <si>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</si>
  <si>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</si>
  <si>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</si>
  <si>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</si>
  <si>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</si>
  <si>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</si>
  <si>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</si>
  <si>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</si>
  <si>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</si>
  <si>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</si>
  <si>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</si>
  <si>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</si>
  <si>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</si>
  <si>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</si>
  <si>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</si>
  <si>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</si>
  <si>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</si>
  <si>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</si>
  <si>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</si>
  <si>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</si>
  <si>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</si>
  <si>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</si>
  <si>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</si>
  <si>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</si>
  <si>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</si>
  <si>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</si>
  <si>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</si>
  <si>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</si>
  <si>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</si>
  <si>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</si>
  <si>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</si>
  <si>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</si>
  <si>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</si>
  <si>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</si>
  <si>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</si>
  <si>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</si>
  <si>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</si>
  <si>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</si>
  <si>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</si>
  <si>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</si>
  <si>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</si>
  <si>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</si>
  <si>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</si>
  <si>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</si>
  <si>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</si>
  <si>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</si>
  <si>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</si>
  <si>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</si>
  <si>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</si>
  <si>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</si>
  <si>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</si>
  <si>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</si>
  <si>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</si>
  <si>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</si>
  <si>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</si>
  <si>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</si>
  <si>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</si>
  <si>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</si>
  <si>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</si>
  <si>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</si>
  <si>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</si>
  <si>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</si>
  <si>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</si>
  <si>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</si>
  <si>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</si>
  <si>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</si>
  <si>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</si>
  <si>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</si>
  <si>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</si>
  <si>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</si>
  <si>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</si>
  <si>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</si>
  <si>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</si>
  <si>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</si>
  <si>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</si>
  <si>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</si>
  <si>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</si>
  <si>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</si>
  <si>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</si>
  <si>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</si>
  <si>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</si>
  <si>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</si>
  <si>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</si>
  <si>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</si>
  <si>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</si>
  <si>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</si>
  <si>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</si>
  <si>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</si>
  <si>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</si>
  <si>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</si>
  <si>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</si>
  <si>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</si>
  <si>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</si>
  <si>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</si>
  <si>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</si>
  <si>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</si>
  <si>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</si>
  <si>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</si>
  <si>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</si>
  <si>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</si>
  <si>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</si>
  <si>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</si>
  <si>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</si>
  <si>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</si>
  <si>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</si>
  <si>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</si>
  <si>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</si>
  <si>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</si>
  <si>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</si>
  <si>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</si>
  <si>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</si>
  <si>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</si>
  <si>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</si>
  <si>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</si>
  <si>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</si>
  <si>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</si>
  <si>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</si>
  <si>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</si>
  <si>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</si>
  <si>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</si>
  <si>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</si>
  <si>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</si>
  <si>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</si>
  <si>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</si>
  <si>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</si>
  <si>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</si>
  <si>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</si>
  <si>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</si>
  <si>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</si>
  <si>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</si>
  <si>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</si>
  <si>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</si>
  <si>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</si>
  <si>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</si>
  <si>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</si>
  <si>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</si>
  <si>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</si>
  <si>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</si>
  <si>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</si>
  <si>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</si>
  <si>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</si>
  <si>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</si>
  <si>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</si>
  <si>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</si>
  <si>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</si>
  <si>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</si>
  <si>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</si>
  <si>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</si>
  <si>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</si>
  <si>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</si>
  <si>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</si>
  <si>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</si>
  <si>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</si>
  <si>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</si>
  <si>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</si>
  <si>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</si>
  <si>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</si>
  <si>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</si>
  <si>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</si>
  <si>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</si>
  <si>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</si>
  <si>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</si>
  <si>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</si>
  <si>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</si>
  <si>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</si>
  <si>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</si>
  <si>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</si>
  <si>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</si>
  <si>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</si>
  <si>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</si>
  <si>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</si>
  <si>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</si>
  <si>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</si>
  <si>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</si>
  <si>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</si>
  <si>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</si>
  <si>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</si>
  <si>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</si>
  <si>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</si>
  <si>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</si>
  <si>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</si>
  <si>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</si>
  <si>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</si>
  <si>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</si>
  <si>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</si>
  <si>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</si>
  <si>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</si>
  <si>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</si>
  <si>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</si>
  <si>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</si>
  <si>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</si>
  <si>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</si>
  <si>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</si>
  <si>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</si>
  <si>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</si>
  <si>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</si>
  <si>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</si>
  <si>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</si>
  <si>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</si>
  <si>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</si>
  <si>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</si>
  <si>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</si>
  <si>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</si>
  <si>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</si>
  <si>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</si>
  <si>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</si>
  <si>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</si>
  <si>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</si>
  <si>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</si>
  <si>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</si>
  <si>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</si>
  <si>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</si>
  <si>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</si>
  <si>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</si>
  <si>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</si>
  <si>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</si>
  <si>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</si>
  <si>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</si>
  <si>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</si>
  <si>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</si>
  <si>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</si>
  <si>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</si>
  <si>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</si>
  <si>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</si>
  <si>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</si>
  <si>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</si>
  <si>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</si>
  <si>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</si>
  <si>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</si>
  <si>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</si>
  <si>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</si>
  <si>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</si>
  <si>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</si>
  <si>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</si>
  <si>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</si>
  <si>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</si>
  <si>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</si>
  <si>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</si>
  <si>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</si>
  <si>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</si>
  <si>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</si>
  <si>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</si>
  <si>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</si>
  <si>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</si>
  <si>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</si>
  <si>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</si>
  <si>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</si>
  <si>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</si>
  <si>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</si>
  <si>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</si>
  <si>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</si>
  <si>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</si>
  <si>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</si>
  <si>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</si>
  <si>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</si>
  <si>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</si>
  <si>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</si>
  <si>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</si>
  <si>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</si>
  <si>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</si>
  <si>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</si>
  <si>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</si>
  <si>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</si>
  <si>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</si>
  <si>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</si>
  <si>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</si>
  <si>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</si>
  <si>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</si>
  <si>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</si>
  <si>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</si>
  <si>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</si>
  <si>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</si>
  <si>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</si>
  <si>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</si>
  <si>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</si>
  <si>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</si>
  <si>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</si>
  <si>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</si>
  <si>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</si>
  <si>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</si>
  <si>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</si>
  <si>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</si>
  <si>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</si>
  <si>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</si>
  <si>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</si>
  <si>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</si>
  <si>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</si>
  <si>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</si>
  <si>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</si>
  <si>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</si>
  <si>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</si>
  <si>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</si>
  <si>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</si>
  <si>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</si>
  <si>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</si>
  <si>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</si>
  <si>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</si>
  <si>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</si>
  <si>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</si>
  <si>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</si>
  <si>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</si>
  <si>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</si>
  <si>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</si>
  <si>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</si>
  <si>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</si>
  <si>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</si>
  <si>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</si>
  <si>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</si>
  <si>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</si>
  <si>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</si>
  <si>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</si>
  <si>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</si>
  <si>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</si>
  <si>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</si>
  <si>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</si>
  <si>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</si>
  <si>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</si>
  <si>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</si>
  <si>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</si>
  <si>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</si>
  <si>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</si>
  <si>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</si>
  <si>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</si>
  <si>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</si>
  <si>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</si>
  <si>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</si>
  <si>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</si>
  <si>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</si>
  <si>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</si>
  <si>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</si>
  <si>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</si>
  <si>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</si>
  <si>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</si>
  <si>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</si>
  <si>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</si>
  <si>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</si>
  <si>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</si>
  <si>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</si>
  <si>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</si>
  <si>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</si>
  <si>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</si>
  <si>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</si>
  <si>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</si>
  <si>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</si>
  <si>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</si>
  <si>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</si>
  <si>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</si>
  <si>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</si>
  <si>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</si>
  <si>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</si>
  <si>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</si>
  <si>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</si>
  <si>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</si>
  <si>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</si>
  <si>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</si>
  <si>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</si>
  <si>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</si>
  <si>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</si>
  <si>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</si>
  <si>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</si>
  <si>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</si>
  <si>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</si>
  <si>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</si>
  <si>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</si>
  <si>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</si>
  <si>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</si>
  <si>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</si>
  <si>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</si>
  <si>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</si>
  <si>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</si>
  <si>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</si>
  <si>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</si>
  <si>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</si>
  <si>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</si>
  <si>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</si>
  <si>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</si>
  <si>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</si>
  <si>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</si>
  <si>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</si>
  <si>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</si>
  <si>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</si>
  <si>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</si>
  <si>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</si>
  <si>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</si>
  <si>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</si>
  <si>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</si>
  <si>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</si>
  <si>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</si>
  <si>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</si>
  <si>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</si>
  <si>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</si>
  <si>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</si>
  <si>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</si>
  <si>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</si>
  <si>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</si>
  <si>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</si>
  <si>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</si>
  <si>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</si>
  <si>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</si>
  <si>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</si>
  <si>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</si>
  <si>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</si>
  <si>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</si>
  <si>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</si>
  <si>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</si>
  <si>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</si>
  <si>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</si>
  <si>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</si>
  <si>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</si>
  <si>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</si>
  <si>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</si>
  <si>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</si>
  <si>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</si>
  <si>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</si>
  <si>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</si>
  <si>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</si>
  <si>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</si>
  <si>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</si>
  <si>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</si>
  <si>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</si>
  <si>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</si>
  <si>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</si>
  <si>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</si>
  <si>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</si>
  <si>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</si>
  <si>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</si>
  <si>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</si>
  <si>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</si>
  <si>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</si>
  <si>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</si>
  <si>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</si>
  <si>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</si>
  <si>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</si>
  <si>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</si>
  <si>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</si>
  <si>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</si>
  <si>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</si>
  <si>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</si>
  <si>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</si>
  <si>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</si>
  <si>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</si>
  <si>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</si>
  <si>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</si>
  <si>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</si>
  <si>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</si>
  <si>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</si>
  <si>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</si>
  <si>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</si>
  <si>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</si>
  <si>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</si>
  <si>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</si>
  <si>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</si>
  <si>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</si>
  <si>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</si>
  <si>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</si>
  <si>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</si>
  <si>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</si>
  <si>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</si>
  <si>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</si>
  <si>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</si>
  <si>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</si>
  <si>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</si>
  <si>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</si>
  <si>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</si>
  <si>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</si>
  <si>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</si>
  <si>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</si>
  <si>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</si>
  <si>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</si>
  <si>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</si>
  <si>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</si>
  <si>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</si>
  <si>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</si>
  <si>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</si>
  <si>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</si>
  <si>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</si>
  <si>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</si>
  <si>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</si>
  <si>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</si>
  <si>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</si>
  <si>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</si>
  <si>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</si>
  <si>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</si>
  <si>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</si>
  <si>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</si>
  <si>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</si>
  <si>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</si>
  <si>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</si>
  <si>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</si>
  <si>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</si>
  <si>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</si>
  <si>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</si>
  <si>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</si>
  <si>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</si>
  <si>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</si>
  <si>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</si>
  <si>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</si>
  <si>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</si>
  <si>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</si>
  <si>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</si>
  <si>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</si>
  <si>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</si>
  <si>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</si>
  <si>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</si>
  <si>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</si>
  <si>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</si>
  <si>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</si>
  <si>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</si>
  <si>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</si>
  <si>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</si>
  <si>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</si>
  <si>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</si>
  <si>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</si>
  <si>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</si>
  <si>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</si>
  <si>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</si>
  <si>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</si>
  <si>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</si>
  <si>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</si>
  <si>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</si>
  <si>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</si>
  <si>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</si>
  <si>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</si>
  <si>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</si>
  <si>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</si>
  <si>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</si>
  <si>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</si>
  <si>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</si>
  <si>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</si>
  <si>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</si>
  <si>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</si>
  <si>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</si>
  <si>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</si>
  <si>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</si>
  <si>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</si>
  <si>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</si>
  <si>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</si>
  <si>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</si>
  <si>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</si>
  <si>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</si>
  <si>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</si>
  <si>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</si>
  <si>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</si>
  <si>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</si>
  <si>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</si>
  <si>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</si>
  <si>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</si>
  <si>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</si>
  <si>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</si>
  <si>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</si>
  <si>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</si>
  <si>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</si>
  <si>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</si>
  <si>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</si>
  <si>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</si>
  <si>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</si>
  <si>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</si>
  <si>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</si>
  <si>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</si>
  <si>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</si>
  <si>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</si>
  <si>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</si>
  <si>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</si>
  <si>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</si>
  <si>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</si>
  <si>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</si>
  <si>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</si>
  <si>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</si>
  <si>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</si>
  <si>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</si>
  <si>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</si>
  <si>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</si>
  <si>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</si>
  <si>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</si>
  <si>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</si>
  <si>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</si>
  <si>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</si>
  <si>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</si>
  <si>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</si>
  <si>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</si>
  <si>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</si>
  <si>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</si>
  <si>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</si>
  <si>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</si>
  <si>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</si>
  <si>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</si>
  <si>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</si>
  <si>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</si>
  <si>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</si>
  <si>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</si>
  <si>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</si>
  <si>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</si>
  <si>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</si>
  <si>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</si>
  <si>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</si>
  <si>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</si>
  <si>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</si>
  <si>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</si>
  <si>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</si>
  <si>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</si>
  <si>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</si>
  <si>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</si>
  <si>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</si>
  <si>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</si>
  <si>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</si>
  <si>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</si>
  <si>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</si>
  <si>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</si>
  <si>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</si>
  <si>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</si>
  <si>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</si>
  <si>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</si>
  <si>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</si>
  <si>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</si>
  <si>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</si>
  <si>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</si>
  <si>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</si>
  <si>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</si>
  <si>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</si>
  <si>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</si>
  <si>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</si>
  <si>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</si>
  <si>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</si>
  <si>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</si>
  <si>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</si>
  <si>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</si>
  <si>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</si>
  <si>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</si>
  <si>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</si>
  <si>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</si>
  <si>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</si>
  <si>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</si>
  <si>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</si>
  <si>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</si>
  <si>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</si>
  <si>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</si>
  <si>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</si>
  <si>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</si>
  <si>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</si>
  <si>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</si>
  <si>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</si>
  <si>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</si>
  <si>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</si>
  <si>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</si>
  <si>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</si>
  <si>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</si>
  <si>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</si>
  <si>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</si>
  <si>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</si>
  <si>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</si>
  <si>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</si>
  <si>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</si>
  <si>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</si>
  <si>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</si>
  <si>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</si>
  <si>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</si>
  <si>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</si>
  <si>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</si>
  <si>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</si>
  <si>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</si>
  <si>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</si>
  <si>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</si>
  <si>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</si>
  <si>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</si>
  <si>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</si>
  <si>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</si>
  <si>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</si>
  <si>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</si>
  <si>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</si>
  <si>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</si>
  <si>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</si>
  <si>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</si>
  <si>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</si>
  <si>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</si>
  <si>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</si>
  <si>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</si>
  <si>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</si>
  <si>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</si>
  <si>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</si>
  <si>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</si>
  <si>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</si>
  <si>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</si>
  <si>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</si>
  <si>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</si>
  <si>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</si>
  <si>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</si>
  <si>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</si>
  <si>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</si>
  <si>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</si>
  <si>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</si>
  <si>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</si>
  <si>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</si>
  <si>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</si>
  <si>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</si>
  <si>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</si>
  <si>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</si>
  <si>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</si>
  <si>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</si>
  <si>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</si>
  <si>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</si>
  <si>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</si>
  <si>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</si>
  <si>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</si>
  <si>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</si>
  <si>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</si>
  <si>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</si>
  <si>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</si>
  <si>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</si>
  <si>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</si>
  <si>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</si>
  <si>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</si>
  <si>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</si>
  <si>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</si>
  <si>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</si>
  <si>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</si>
  <si>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</si>
  <si>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</si>
  <si>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</si>
  <si>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</si>
  <si>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</si>
  <si>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</si>
  <si>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</si>
  <si>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</si>
  <si>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</si>
  <si>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</si>
  <si>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</si>
  <si>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</si>
  <si>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</si>
  <si>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</si>
  <si>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</si>
  <si>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</si>
  <si>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</si>
  <si>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</si>
  <si>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</si>
  <si>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</si>
  <si>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</si>
  <si>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</si>
  <si>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</si>
  <si>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</si>
  <si>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</si>
  <si>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</si>
  <si>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</si>
  <si>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</si>
  <si>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</si>
  <si>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</si>
  <si>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</si>
  <si>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</si>
  <si>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</si>
  <si>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</si>
  <si>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</si>
  <si>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</si>
  <si>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</si>
  <si>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</si>
  <si>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</si>
  <si>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</si>
  <si>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</si>
  <si>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</si>
  <si>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</si>
  <si>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</si>
  <si>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</si>
  <si>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</si>
  <si>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</si>
  <si>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</si>
  <si>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</si>
  <si>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</si>
  <si>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</si>
  <si>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</si>
  <si>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</si>
  <si>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</si>
  <si>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</si>
  <si>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</si>
  <si>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</si>
  <si>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</si>
  <si>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</si>
  <si>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</si>
  <si>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</si>
  <si>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</si>
  <si>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</si>
  <si>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</si>
  <si>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</si>
  <si>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</si>
  <si>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</si>
  <si>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</si>
  <si>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</si>
  <si>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</si>
  <si>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</si>
  <si>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</si>
  <si>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</si>
  <si>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</si>
  <si>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</si>
  <si>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</si>
  <si>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</si>
  <si>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</si>
  <si>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</si>
  <si>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</si>
  <si>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</si>
  <si>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</si>
  <si>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</si>
  <si>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</si>
  <si>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</si>
  <si>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</si>
  <si>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</si>
  <si>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</si>
  <si>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</si>
  <si>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</si>
  <si>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</si>
  <si>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</si>
  <si>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</si>
  <si>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</si>
  <si>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</si>
  <si>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</si>
  <si>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</si>
  <si>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</si>
  <si>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</si>
  <si>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</si>
  <si>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</si>
  <si>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</si>
  <si>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</si>
  <si>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</si>
  <si>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</si>
  <si>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</si>
  <si>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</si>
  <si>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</si>
  <si>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</si>
  <si>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</si>
  <si>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</si>
  <si>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</si>
  <si>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</si>
  <si>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</si>
  <si>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</si>
  <si>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</si>
  <si>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</si>
  <si>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</si>
  <si>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</si>
  <si>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</si>
  <si>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</si>
  <si>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</si>
  <si>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</si>
  <si>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</si>
  <si>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</si>
  <si>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</si>
  <si>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</si>
  <si>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</si>
  <si>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</si>
  <si>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</si>
  <si>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</si>
  <si>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</si>
  <si>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</si>
  <si>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</si>
  <si>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</si>
  <si>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</si>
  <si>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</si>
  <si>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</si>
  <si>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</si>
  <si>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</si>
  <si>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</si>
  <si>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</si>
  <si>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</si>
  <si>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</si>
  <si>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</si>
  <si>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</si>
  <si>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</si>
  <si>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</si>
  <si>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</si>
  <si>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</si>
  <si>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</si>
  <si>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</si>
  <si>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</si>
  <si>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</si>
  <si>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</si>
  <si>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</si>
  <si>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</si>
  <si>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</si>
  <si>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</si>
  <si>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</si>
  <si>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</si>
  <si>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</si>
  <si>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</si>
  <si>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</si>
  <si>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</si>
  <si>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</si>
  <si>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</si>
  <si>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</si>
  <si>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</si>
  <si>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</si>
  <si>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</si>
  <si>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</si>
  <si>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</si>
  <si>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</si>
  <si>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</si>
  <si>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</si>
  <si>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</si>
  <si>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</si>
  <si>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</si>
  <si>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</si>
  <si>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</si>
  <si>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</si>
  <si>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</si>
  <si>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</si>
  <si>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</si>
  <si>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</si>
  <si>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</si>
  <si>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</si>
  <si>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</si>
  <si>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</si>
  <si>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</si>
  <si>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</si>
  <si>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</si>
  <si>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</si>
  <si>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</si>
  <si>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</si>
  <si>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</si>
  <si>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</si>
  <si>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</si>
  <si>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</si>
  <si>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</si>
  <si>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</si>
  <si>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</si>
  <si>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</si>
  <si>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</si>
  <si>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</si>
  <si>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</si>
  <si>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</si>
  <si>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</si>
  <si>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</si>
  <si>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</si>
  <si>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</si>
  <si>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</si>
  <si>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</si>
  <si>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</si>
  <si>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</si>
  <si>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</si>
  <si>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</si>
  <si>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</si>
  <si>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</si>
  <si>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</si>
  <si>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</si>
  <si>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</si>
  <si>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</si>
  <si>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</si>
  <si>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</si>
  <si>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</si>
  <si>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</si>
  <si>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</si>
  <si>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</si>
  <si>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</si>
  <si>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</si>
  <si>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</si>
  <si>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</si>
  <si>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</si>
  <si>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</si>
  <si>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</si>
  <si>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</si>
  <si>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</si>
  <si>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</si>
  <si>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</si>
  <si>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</si>
  <si>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</si>
  <si>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</si>
  <si>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</si>
  <si>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</si>
  <si>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</si>
  <si>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</si>
  <si>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</si>
  <si>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</si>
  <si>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</si>
  <si>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</si>
  <si>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</si>
  <si>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</si>
  <si>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</si>
  <si>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</si>
  <si>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</si>
  <si>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</si>
  <si>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</si>
  <si>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</si>
  <si>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</si>
  <si>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</si>
  <si>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</si>
  <si>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</si>
  <si>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</si>
  <si>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</si>
  <si>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</si>
  <si>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</si>
  <si>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</si>
  <si>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</si>
  <si>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</si>
  <si>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</si>
  <si>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</si>
  <si>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</si>
  <si>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</si>
  <si>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</si>
  <si>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</si>
  <si>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</si>
  <si>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</si>
  <si>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</si>
  <si>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</si>
  <si>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</si>
  <si>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</si>
  <si>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</si>
  <si>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</si>
  <si>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</si>
  <si>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</si>
  <si>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</si>
  <si>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</si>
  <si>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</si>
  <si>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</si>
  <si>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</si>
  <si>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</si>
  <si>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</si>
  <si>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</si>
  <si>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</si>
  <si>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</si>
  <si>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</si>
  <si>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</si>
  <si>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</si>
  <si>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</si>
  <si>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</si>
  <si>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</si>
  <si>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</si>
  <si>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</si>
  <si>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</si>
  <si>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</si>
  <si>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</si>
  <si>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</si>
  <si>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</si>
  <si>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</si>
  <si>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</si>
  <si>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</si>
  <si>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</si>
  <si>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</si>
  <si>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</si>
  <si>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</si>
  <si>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</si>
  <si>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</si>
  <si>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</si>
  <si>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</si>
  <si>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</si>
  <si>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</si>
  <si>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</si>
  <si>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</si>
  <si>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</si>
  <si>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</si>
  <si>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</si>
  <si>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</si>
  <si>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</si>
  <si>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</si>
  <si>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</si>
  <si>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</si>
  <si>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</si>
  <si>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</si>
  <si>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</si>
  <si>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</si>
  <si>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</si>
  <si>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</si>
  <si>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</si>
  <si>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</si>
  <si>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</si>
  <si>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</si>
  <si>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</si>
  <si>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</si>
  <si>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</si>
  <si>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</si>
  <si>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</si>
  <si>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</si>
  <si>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</si>
  <si>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</si>
  <si>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</si>
  <si>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</si>
  <si>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</si>
  <si>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</si>
  <si>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</si>
  <si>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</si>
  <si>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</si>
  <si>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</si>
  <si>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</si>
  <si>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</si>
  <si>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</si>
  <si>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</si>
  <si>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</si>
  <si>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</si>
  <si>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</si>
  <si>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</si>
  <si>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</si>
  <si>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</si>
  <si>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</si>
  <si>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</si>
  <si>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</si>
  <si>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</si>
  <si>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</si>
  <si>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</si>
  <si>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</si>
  <si>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</si>
  <si>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</si>
  <si>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</si>
  <si>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</si>
  <si>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</si>
  <si>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</si>
  <si>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</si>
  <si>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</si>
  <si>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</si>
  <si>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</si>
  <si>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</si>
  <si>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</si>
  <si>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</si>
  <si>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</si>
  <si>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</si>
  <si>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</si>
  <si>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</si>
  <si>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</si>
  <si>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</si>
  <si>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</si>
  <si>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</si>
  <si>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</si>
  <si>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</si>
  <si>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</si>
  <si>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</si>
  <si>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</si>
  <si>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</si>
  <si>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</si>
  <si>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</si>
  <si>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</si>
  <si>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</si>
  <si>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</si>
  <si>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</si>
  <si>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</si>
  <si>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</si>
  <si>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</si>
  <si>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</si>
  <si>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</si>
  <si>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</si>
  <si>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</si>
  <si>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</si>
  <si>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</si>
  <si>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</si>
  <si>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</si>
  <si>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</si>
  <si>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</si>
  <si>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</si>
  <si>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</si>
  <si>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</si>
  <si>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</si>
  <si>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</si>
  <si>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</si>
  <si>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</si>
  <si>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</si>
  <si>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</si>
  <si>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</si>
  <si>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</si>
  <si>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</si>
  <si>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</si>
  <si>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</si>
  <si>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</si>
  <si>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</si>
  <si>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</si>
  <si>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</si>
  <si>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</si>
  <si>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</si>
  <si>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</si>
  <si>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</si>
  <si>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</si>
  <si>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</si>
  <si>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</si>
  <si>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</si>
  <si>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</si>
  <si>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</si>
  <si>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</si>
  <si>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</si>
  <si>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</si>
  <si>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</si>
  <si>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</si>
  <si>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</si>
  <si>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</si>
  <si>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</si>
  <si>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</si>
  <si>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</si>
  <si>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</si>
  <si>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</si>
  <si>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</si>
  <si>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</si>
  <si>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</si>
  <si>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</si>
  <si>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</si>
  <si>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</si>
  <si>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</si>
  <si>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</si>
  <si>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</si>
  <si>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</si>
  <si>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</si>
  <si>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</si>
  <si>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</si>
  <si>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</si>
  <si>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</si>
  <si>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</si>
  <si>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</si>
  <si>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</si>
  <si>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</si>
  <si>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</si>
  <si>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</si>
  <si>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</si>
  <si>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</si>
  <si>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</si>
  <si>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</si>
  <si>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</si>
  <si>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</si>
  <si>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</si>
  <si>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</si>
  <si>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</si>
  <si>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</si>
  <si>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</si>
  <si>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</si>
  <si>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</si>
  <si>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</si>
  <si>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</si>
  <si>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</si>
  <si>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</si>
  <si>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</si>
  <si>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</si>
  <si>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</si>
  <si>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</si>
  <si>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</si>
  <si>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</si>
  <si>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</si>
  <si>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</si>
  <si>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</si>
  <si>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</si>
  <si>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</si>
  <si>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</si>
  <si>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</si>
  <si>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</si>
  <si>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</si>
  <si>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</si>
  <si>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</si>
  <si>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</si>
  <si>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</si>
  <si>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</si>
  <si>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</si>
  <si>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</si>
  <si>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</si>
  <si>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</si>
  <si>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</si>
  <si>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</si>
  <si>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</si>
  <si>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</si>
  <si>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</si>
  <si>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</si>
  <si>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</si>
  <si>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</si>
  <si>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</si>
  <si>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</si>
  <si>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</si>
  <si>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</si>
  <si>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</si>
  <si>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</si>
  <si>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</si>
  <si>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</si>
  <si>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</si>
  <si>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</si>
  <si>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</si>
  <si>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</si>
  <si>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</si>
  <si>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</si>
  <si>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</si>
  <si>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</si>
  <si>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</si>
  <si>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</si>
  <si>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</si>
  <si>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</si>
  <si>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</si>
  <si>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</si>
  <si>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</si>
  <si>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</si>
  <si>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</si>
  <si>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</si>
  <si>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</si>
  <si>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</si>
  <si>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</si>
  <si>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</si>
  <si>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</si>
  <si>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</si>
  <si>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</si>
  <si>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</si>
  <si>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</si>
  <si>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</si>
  <si>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</si>
  <si>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</si>
  <si>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</si>
  <si>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</si>
  <si>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</si>
  <si>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</si>
  <si>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</si>
  <si>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</si>
  <si>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</si>
  <si>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</si>
  <si>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</si>
  <si>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</si>
  <si>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</si>
  <si>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</si>
  <si>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</si>
  <si>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</si>
  <si>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</si>
  <si>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</si>
  <si>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</si>
  <si>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</si>
  <si>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</si>
  <si>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</si>
  <si>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</si>
  <si>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</si>
  <si>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</si>
  <si>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</si>
  <si>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</si>
  <si>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</si>
  <si>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</si>
  <si>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</si>
  <si>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</si>
  <si>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</si>
  <si>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</si>
  <si>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</si>
  <si>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</si>
  <si>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</si>
  <si>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</si>
  <si>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</si>
  <si>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</si>
  <si>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</si>
  <si>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</si>
  <si>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</si>
  <si>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</si>
  <si>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</si>
  <si>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</si>
  <si>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</si>
  <si>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</si>
  <si>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</si>
  <si>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</si>
  <si>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</si>
  <si>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</si>
  <si>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</si>
  <si>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</si>
  <si>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</si>
  <si>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</si>
  <si>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</si>
  <si>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</si>
  <si>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</si>
  <si>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</si>
  <si>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</si>
  <si>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</si>
  <si>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</si>
  <si>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</si>
  <si>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</si>
  <si>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</si>
  <si>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</si>
  <si>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</si>
  <si>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</si>
  <si>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</si>
  <si>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</si>
  <si>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</si>
  <si>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</si>
  <si>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</si>
  <si>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</si>
  <si>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</si>
  <si>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</si>
  <si>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</si>
  <si>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</si>
  <si>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</si>
  <si>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</si>
  <si>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</si>
  <si>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</si>
  <si>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</si>
  <si>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</si>
  <si>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</si>
  <si>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</si>
  <si>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</si>
  <si>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</si>
  <si>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</si>
  <si>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</si>
  <si>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</si>
  <si>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</si>
  <si>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</si>
  <si>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</si>
  <si>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</si>
  <si>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</si>
  <si>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</si>
  <si>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</si>
  <si>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</si>
  <si>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</si>
  <si>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</si>
  <si>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</si>
  <si>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</si>
  <si>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</si>
  <si>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</si>
  <si>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</si>
  <si>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</si>
  <si>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</si>
  <si>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</si>
  <si>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</si>
  <si>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</si>
  <si>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</si>
  <si>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</si>
  <si>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</si>
  <si>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</si>
  <si>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</si>
  <si>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</si>
  <si>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</si>
  <si>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</si>
  <si>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</si>
  <si>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</si>
  <si>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</si>
  <si>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</si>
  <si>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</si>
  <si>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</si>
  <si>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</si>
  <si>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</si>
  <si>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</si>
  <si>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</si>
  <si>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</si>
  <si>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</si>
  <si>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</si>
  <si>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</si>
  <si>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</si>
  <si>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</si>
  <si>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</si>
  <si>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</si>
  <si>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</si>
  <si>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</si>
  <si>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</si>
  <si>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</si>
  <si>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</si>
  <si>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</si>
  <si>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</si>
  <si>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</si>
  <si>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</si>
  <si>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</si>
  <si>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</si>
  <si>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</si>
  <si>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</si>
  <si>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</si>
  <si>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</si>
  <si>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</si>
  <si>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</si>
  <si>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</si>
  <si>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</si>
  <si>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</si>
  <si>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</si>
  <si>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</si>
  <si>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</si>
  <si>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</si>
  <si>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</si>
  <si>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</si>
  <si>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</si>
  <si>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</si>
  <si>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</si>
  <si>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</si>
  <si>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</si>
  <si>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</si>
  <si>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</si>
  <si>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</si>
  <si>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</si>
  <si>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</si>
  <si>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</si>
  <si>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</si>
  <si>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</si>
  <si>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</si>
  <si>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</si>
  <si>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</si>
  <si>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</si>
  <si>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</si>
  <si>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</si>
  <si>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</si>
  <si>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</si>
  <si>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</si>
  <si>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</si>
  <si>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</si>
  <si>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</si>
  <si>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</si>
  <si>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</si>
  <si>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</si>
  <si>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</si>
  <si>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</si>
  <si>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</si>
  <si>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</si>
  <si>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</si>
  <si>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</si>
  <si>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</si>
  <si>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</si>
  <si>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</si>
  <si>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</si>
  <si>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</si>
  <si>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</si>
  <si>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</si>
  <si>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</si>
  <si>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</si>
  <si>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</si>
  <si>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</si>
  <si>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</si>
  <si>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</si>
  <si>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</si>
  <si>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</si>
  <si>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</si>
  <si>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</si>
  <si>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</si>
  <si>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</si>
  <si>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</si>
  <si>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</si>
  <si>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</si>
  <si>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</si>
  <si>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</si>
  <si>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</si>
  <si>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</si>
  <si>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</si>
  <si>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</si>
  <si>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</si>
  <si>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</si>
  <si>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</si>
  <si>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</si>
  <si>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</si>
  <si>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</si>
  <si>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</si>
  <si>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</si>
  <si>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</si>
  <si>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</si>
  <si>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</si>
  <si>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</si>
  <si>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</si>
  <si>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</si>
  <si>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</si>
  <si>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</si>
  <si>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</si>
  <si>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</si>
  <si>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</si>
  <si>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</si>
  <si>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</si>
  <si>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</si>
  <si>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</si>
  <si>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</si>
  <si>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</si>
  <si>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</si>
  <si>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</si>
  <si>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</si>
  <si>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</si>
  <si>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</si>
  <si>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</si>
  <si>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</si>
  <si>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</si>
  <si>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</si>
  <si>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</si>
  <si>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</si>
  <si>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</si>
  <si>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</si>
  <si>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</si>
  <si>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</si>
  <si>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</si>
  <si>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</si>
  <si>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</si>
  <si>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</si>
  <si>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</si>
  <si>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</si>
  <si>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</si>
  <si>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</si>
  <si>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</si>
  <si>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</si>
  <si>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</si>
  <si>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</si>
  <si>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</si>
  <si>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</si>
  <si>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</si>
  <si>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</si>
  <si>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</si>
  <si>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</si>
  <si>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</si>
  <si>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</si>
  <si>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</si>
  <si>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</si>
  <si>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</si>
  <si>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</si>
  <si>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</si>
  <si>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</si>
  <si>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</si>
  <si>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</si>
  <si>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</si>
  <si>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</si>
  <si>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</si>
  <si>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</si>
  <si>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</si>
  <si>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</si>
  <si>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</si>
  <si>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</si>
  <si>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</si>
  <si>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</si>
  <si>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</si>
  <si>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</si>
  <si>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</si>
  <si>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</si>
  <si>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</si>
  <si>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</si>
  <si>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</si>
  <si>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</si>
  <si>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</si>
  <si>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</si>
  <si>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</si>
  <si>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</si>
  <si>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</si>
  <si>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</si>
  <si>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</si>
  <si>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</si>
  <si>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</si>
  <si>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</si>
  <si>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</si>
  <si>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</si>
  <si>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</si>
  <si>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</si>
  <si>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</si>
  <si>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</si>
  <si>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</si>
  <si>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</si>
  <si>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</si>
  <si>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</si>
  <si>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</si>
  <si>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</si>
  <si>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</si>
  <si>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</si>
  <si>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</si>
  <si>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</si>
  <si>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</si>
  <si>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</si>
  <si>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</si>
  <si>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</si>
  <si>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</si>
  <si>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</si>
  <si>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</si>
  <si>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</si>
  <si>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</si>
  <si>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</si>
  <si>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</si>
  <si>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</si>
  <si>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</si>
  <si>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</si>
  <si>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</si>
  <si>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</si>
  <si>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</si>
  <si>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</si>
  <si>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</si>
  <si>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</si>
  <si>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</si>
  <si>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</si>
  <si>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</si>
  <si>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</si>
  <si>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</si>
  <si>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</si>
  <si>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</si>
  <si>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</si>
  <si>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</si>
  <si>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</si>
  <si>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</si>
  <si>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</si>
  <si>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</si>
  <si>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</si>
  <si>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</si>
  <si>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</si>
  <si>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</si>
  <si>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</si>
  <si>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</si>
  <si>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</si>
  <si>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</si>
  <si>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</si>
  <si>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</si>
  <si>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</si>
  <si>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</si>
  <si>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</si>
  <si>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</si>
  <si>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</si>
  <si>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</si>
  <si>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</si>
  <si>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</si>
  <si>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</si>
  <si>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</si>
  <si>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</si>
  <si>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</si>
  <si>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</si>
  <si>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</si>
  <si>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</si>
  <si>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</si>
  <si>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</si>
  <si>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</si>
  <si>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</si>
  <si>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</si>
  <si>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</si>
  <si>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</si>
  <si>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</si>
  <si>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</si>
  <si>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</si>
  <si>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</si>
  <si>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</si>
  <si>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</si>
  <si>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</si>
  <si>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</si>
  <si>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</si>
  <si>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</si>
  <si>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</si>
  <si>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</si>
  <si>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</si>
  <si>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</si>
  <si>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</si>
  <si>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</si>
  <si>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</si>
  <si>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</si>
  <si>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</si>
  <si>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</si>
  <si>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</si>
  <si>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</si>
  <si>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</si>
  <si>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</si>
  <si>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</si>
  <si>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</si>
  <si>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</si>
  <si>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</si>
  <si>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</si>
  <si>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</si>
  <si>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</si>
  <si>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</si>
  <si>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</si>
  <si>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</si>
  <si>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</si>
  <si>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</si>
  <si>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</si>
  <si>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</si>
  <si>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</si>
  <si>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</si>
  <si>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</si>
  <si>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</si>
  <si>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</si>
  <si>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</si>
  <si>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</si>
  <si>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</si>
  <si>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</si>
  <si>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</si>
  <si>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</si>
  <si>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</si>
  <si>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</si>
  <si>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</si>
  <si>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</si>
  <si>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</si>
  <si>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</si>
  <si>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</si>
  <si>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</si>
  <si>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</si>
  <si>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</si>
  <si>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</si>
  <si>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</si>
  <si>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</si>
  <si>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</si>
  <si>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</si>
  <si>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</si>
  <si>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</si>
  <si>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</si>
  <si>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</si>
  <si>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</si>
  <si>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</si>
  <si>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</si>
  <si>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</si>
  <si>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</si>
  <si>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</si>
  <si>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</si>
  <si>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</si>
  <si>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</si>
  <si>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</si>
  <si>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</si>
  <si>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</si>
  <si>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</si>
  <si>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</si>
  <si>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</si>
  <si>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</si>
  <si>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</si>
  <si>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</si>
  <si>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</si>
  <si>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</si>
  <si>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</si>
  <si>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</si>
  <si>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</si>
  <si>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</si>
  <si>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</si>
  <si>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</si>
  <si>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</si>
  <si>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</si>
  <si>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</si>
  <si>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</si>
  <si>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</si>
  <si>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</si>
  <si>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</si>
  <si>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</si>
  <si>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</si>
  <si>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</si>
  <si>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</si>
  <si>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</si>
  <si>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</si>
  <si>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</si>
  <si>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</si>
  <si>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</si>
  <si>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</si>
  <si>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</si>
  <si>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</si>
  <si>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</si>
  <si>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</si>
  <si>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</si>
  <si>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</si>
  <si>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</si>
  <si>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</si>
  <si>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</si>
  <si>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</si>
  <si>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</si>
  <si>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</si>
  <si>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</si>
  <si>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</si>
  <si>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</si>
  <si>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</si>
  <si>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</si>
  <si>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</si>
  <si>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</si>
  <si>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</si>
  <si>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</si>
  <si>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</si>
  <si>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</si>
  <si>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</si>
  <si>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</si>
  <si>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</si>
  <si>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</si>
  <si>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</si>
  <si>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</si>
  <si>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</si>
  <si>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</si>
  <si>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</si>
  <si>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</si>
  <si>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</si>
  <si>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</si>
  <si>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</si>
  <si>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</si>
  <si>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</si>
  <si>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</si>
  <si>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</si>
  <si>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</si>
  <si>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</si>
  <si>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</si>
  <si>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</si>
  <si>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</si>
  <si>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</si>
  <si>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</si>
  <si>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</si>
  <si>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</si>
  <si>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</si>
  <si>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</si>
  <si>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</si>
  <si>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</si>
  <si>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</si>
  <si>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</si>
  <si>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</si>
  <si>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</si>
  <si>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</si>
  <si>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</si>
  <si>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</si>
  <si>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</si>
  <si>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</si>
  <si>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</si>
  <si>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</si>
  <si>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</si>
  <si>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</si>
  <si>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</si>
  <si>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</si>
  <si>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</si>
  <si>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</si>
  <si>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</si>
  <si>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</si>
  <si>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</si>
  <si>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</si>
  <si>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</si>
  <si>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</si>
  <si>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</si>
  <si>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</si>
  <si>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</si>
  <si>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</si>
  <si>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</si>
  <si>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</si>
  <si>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</si>
  <si>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</si>
  <si>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</si>
  <si>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</si>
  <si>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</si>
  <si>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</si>
  <si>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</si>
  <si>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</si>
  <si>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</si>
  <si>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</si>
  <si>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</si>
  <si>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</si>
  <si>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</si>
  <si>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</si>
  <si>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</si>
  <si>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</si>
  <si>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</si>
  <si>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</si>
  <si>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</si>
  <si>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</si>
  <si>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</si>
  <si>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</si>
  <si>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</si>
  <si>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</si>
  <si>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</si>
  <si>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</si>
  <si>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</si>
  <si>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</si>
  <si>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</si>
  <si>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</si>
  <si>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</si>
  <si>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</si>
  <si>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</si>
  <si>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</si>
  <si>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</si>
  <si>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</si>
  <si>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</si>
  <si>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</si>
  <si>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</si>
  <si>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</si>
  <si>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</si>
  <si>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</si>
  <si>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</si>
  <si>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</si>
  <si>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</si>
  <si>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</si>
  <si>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</si>
  <si>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</si>
  <si>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</si>
  <si>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</si>
  <si>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</si>
  <si>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</si>
  <si>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</si>
  <si>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</si>
  <si>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</si>
  <si>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</si>
  <si>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</si>
  <si>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</si>
  <si>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</si>
  <si>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</si>
  <si>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</si>
  <si>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</si>
  <si>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</si>
  <si>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</si>
  <si>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</si>
  <si>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</si>
  <si>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</si>
  <si>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</si>
  <si>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</si>
  <si>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</si>
  <si>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</si>
  <si>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</si>
  <si>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</si>
  <si>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</si>
  <si>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</si>
  <si>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</si>
  <si>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</si>
  <si>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</si>
  <si>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</si>
  <si>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</si>
  <si>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</si>
  <si>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</si>
  <si>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</si>
  <si>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</si>
  <si>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</si>
  <si>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</si>
  <si>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</si>
  <si>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</si>
  <si>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</si>
  <si>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</si>
  <si>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</si>
  <si>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</si>
  <si>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</si>
  <si>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</si>
  <si>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</si>
  <si>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</si>
  <si>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</si>
  <si>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</si>
  <si>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</si>
  <si>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</si>
  <si>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</si>
  <si>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</si>
  <si>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</si>
  <si>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</si>
  <si>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</si>
  <si>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</si>
  <si>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</si>
  <si>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</si>
  <si>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</si>
  <si>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</si>
  <si>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</si>
  <si>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</si>
  <si>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</si>
  <si>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</si>
  <si>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</si>
  <si>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</si>
  <si>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</si>
  <si>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</si>
  <si>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</si>
  <si>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</si>
  <si>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</si>
  <si>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</si>
  <si>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</si>
  <si>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</si>
  <si>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</si>
  <si>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</si>
  <si>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</si>
  <si>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</si>
  <si>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</si>
  <si>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</si>
  <si>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</si>
  <si>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</si>
  <si>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</si>
  <si>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</si>
  <si>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</si>
  <si>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</si>
  <si>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</si>
  <si>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</si>
  <si>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</si>
  <si>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</si>
  <si>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</si>
  <si>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</si>
  <si>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</si>
  <si>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</si>
  <si>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</si>
  <si>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</si>
  <si>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</si>
  <si>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</si>
  <si>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</si>
  <si>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</si>
  <si>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</si>
  <si>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</si>
  <si>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</si>
  <si>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</si>
  <si>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</si>
  <si>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</si>
  <si>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</si>
  <si>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</si>
  <si>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</si>
  <si>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</si>
  <si>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</si>
  <si>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</si>
  <si>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</si>
  <si>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</si>
  <si>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</si>
  <si>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</si>
  <si>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</si>
  <si>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</si>
  <si>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</si>
  <si>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</si>
  <si>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</si>
  <si>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</si>
  <si>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</si>
  <si>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</si>
  <si>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</si>
  <si>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</si>
  <si>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</si>
  <si>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</si>
  <si>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</si>
  <si>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</si>
  <si>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</si>
  <si>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</si>
  <si>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</si>
  <si>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</si>
  <si>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</si>
  <si>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</si>
  <si>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</si>
  <si>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</si>
  <si>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</si>
  <si>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</si>
  <si>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</si>
  <si>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</si>
  <si>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</si>
  <si>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</si>
  <si>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</si>
  <si>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</si>
  <si>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</si>
  <si>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</si>
  <si>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</si>
  <si>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</si>
  <si>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</si>
  <si>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</si>
  <si>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</si>
  <si>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</si>
  <si>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</si>
  <si>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</si>
  <si>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</si>
  <si>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</si>
  <si>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</si>
  <si>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</si>
  <si>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</si>
  <si>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</si>
  <si>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</si>
  <si>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</si>
  <si>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</si>
  <si>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</si>
  <si>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</si>
  <si>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</si>
  <si>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</si>
  <si>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</si>
  <si>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</si>
  <si>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</si>
  <si>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</si>
  <si>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</si>
  <si>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</si>
  <si>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</si>
  <si>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</si>
  <si>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</si>
  <si>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</si>
  <si>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</si>
  <si>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</si>
  <si>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</si>
  <si>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</si>
  <si>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</si>
  <si>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</si>
  <si>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</si>
  <si>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</si>
  <si>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</si>
  <si>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</si>
  <si>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</si>
  <si>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</si>
  <si>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</si>
  <si>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</si>
  <si>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</si>
  <si>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</si>
  <si>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</si>
  <si>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</si>
  <si>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</si>
  <si>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</si>
  <si>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</si>
  <si>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</si>
  <si>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</si>
  <si>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</si>
  <si>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</si>
  <si>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</si>
  <si>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</si>
  <si>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</si>
  <si>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</si>
  <si>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</si>
  <si>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</si>
  <si>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</si>
  <si>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</si>
  <si>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</si>
  <si>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</si>
  <si>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</si>
  <si>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</si>
  <si>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</si>
  <si>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</si>
  <si>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</si>
  <si>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</si>
  <si>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</si>
  <si>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</si>
  <si>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</si>
  <si>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</si>
  <si>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</si>
  <si>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</si>
  <si>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</si>
  <si>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</si>
  <si>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</si>
  <si>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</si>
  <si>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</si>
  <si>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</si>
  <si>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</si>
  <si>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</si>
  <si>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</si>
  <si>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</si>
  <si>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</si>
  <si>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</si>
  <si>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</si>
  <si>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</si>
  <si>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</si>
  <si>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</si>
  <si>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</si>
  <si>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</si>
  <si>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</si>
  <si>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</si>
  <si>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</si>
  <si>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</si>
  <si>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</si>
  <si>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</si>
  <si>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</si>
  <si>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</si>
  <si>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</si>
  <si>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</si>
  <si>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</si>
  <si>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</si>
  <si>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</si>
  <si>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</si>
  <si>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</si>
  <si>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</si>
  <si>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</si>
  <si>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</si>
  <si>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</si>
  <si>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</si>
  <si>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</si>
  <si>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</si>
  <si>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</si>
  <si>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</si>
  <si>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</si>
  <si>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</si>
  <si>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</si>
  <si>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</si>
  <si>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</si>
  <si>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</si>
  <si>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</si>
  <si>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</si>
  <si>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</si>
  <si>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</si>
  <si>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</si>
  <si>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</si>
  <si>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</si>
  <si>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</si>
  <si>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</si>
  <si>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</si>
  <si>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</si>
  <si>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</si>
  <si>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</si>
  <si>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</si>
  <si>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</si>
  <si>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</si>
  <si>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</si>
  <si>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</si>
  <si>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</si>
  <si>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</si>
  <si>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</si>
  <si>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</si>
  <si>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</si>
  <si>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</si>
  <si>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</si>
  <si>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</si>
  <si>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</si>
  <si>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</si>
  <si>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</si>
  <si>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</si>
  <si>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</si>
  <si>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</si>
  <si>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</si>
  <si>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</si>
  <si>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</si>
  <si>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</si>
  <si>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</si>
  <si>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</si>
  <si>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</si>
  <si>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</si>
  <si>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</si>
  <si>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</si>
  <si>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</si>
  <si>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</si>
  <si>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</si>
  <si>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</si>
  <si>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</si>
  <si>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</si>
  <si>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</si>
  <si>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</si>
  <si>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</si>
  <si>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</si>
  <si>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</si>
  <si>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</si>
  <si>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</si>
  <si>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</si>
  <si>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</si>
  <si>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</si>
  <si>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</si>
  <si>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</si>
  <si>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</si>
  <si>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</si>
  <si>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</si>
  <si>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</si>
  <si>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</si>
  <si>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</si>
  <si>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</si>
  <si>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</si>
  <si>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</si>
  <si>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</si>
  <si>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</si>
  <si>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</si>
  <si>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</si>
  <si>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</si>
  <si>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</si>
  <si>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</si>
  <si>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</si>
  <si>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</si>
  <si>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</si>
  <si>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</si>
  <si>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</si>
  <si>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</si>
  <si>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</si>
  <si>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</si>
  <si>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</si>
  <si>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</si>
  <si>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</si>
  <si>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</si>
  <si>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</si>
  <si>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</si>
  <si>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</si>
  <si>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</si>
  <si>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</si>
  <si>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</si>
  <si>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</si>
  <si>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</si>
  <si>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</si>
  <si>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</si>
  <si>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</si>
  <si>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</si>
  <si>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</si>
  <si>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</si>
  <si>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</si>
  <si>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</si>
  <si>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</si>
  <si>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</si>
  <si>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</si>
  <si>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</si>
  <si>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</si>
  <si>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</si>
  <si>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</si>
  <si>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</si>
  <si>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</si>
  <si>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</si>
  <si>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</si>
  <si>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</si>
  <si>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</si>
  <si>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</si>
  <si>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</si>
  <si>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</si>
  <si>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</si>
  <si>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</si>
  <si>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</si>
  <si>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</si>
  <si>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</si>
  <si>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</si>
  <si>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</si>
  <si>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</si>
  <si>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</si>
  <si>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</si>
  <si>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</si>
  <si>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</si>
  <si>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</si>
  <si>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</si>
  <si>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</si>
  <si>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</si>
  <si>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</si>
  <si>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</si>
  <si>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</si>
  <si>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</si>
  <si>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</si>
  <si>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</si>
  <si>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</si>
  <si>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</si>
  <si>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</si>
  <si>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</si>
  <si>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</si>
  <si>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</si>
  <si>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</si>
  <si>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</si>
  <si>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</si>
  <si>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</si>
  <si>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</si>
  <si>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</si>
  <si>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</si>
  <si>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</si>
  <si>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</si>
  <si>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</si>
  <si>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</si>
  <si>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</si>
  <si>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</si>
  <si>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</si>
  <si>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</si>
  <si>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</si>
  <si>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</si>
  <si>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</si>
  <si>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</si>
  <si>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</si>
  <si>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</si>
  <si>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</si>
  <si>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</si>
  <si>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</si>
  <si>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</si>
  <si>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</si>
  <si>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</si>
  <si>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</si>
  <si>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</si>
  <si>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</si>
  <si>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</si>
  <si>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</si>
  <si>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</si>
  <si>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</si>
  <si>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</si>
  <si>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</si>
  <si>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</si>
  <si>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</si>
  <si>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</si>
  <si>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</si>
  <si>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</si>
  <si>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</si>
  <si>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</si>
  <si>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</si>
  <si>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</si>
  <si>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</si>
  <si>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</si>
  <si>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</si>
  <si>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</si>
  <si>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</si>
  <si>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</si>
  <si>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</si>
  <si>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</si>
  <si>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</si>
  <si>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</si>
  <si>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</si>
  <si>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</si>
  <si>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</si>
  <si>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</si>
  <si>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</si>
  <si>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</si>
  <si>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</si>
  <si>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</si>
  <si>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</si>
  <si>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</si>
  <si>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</si>
  <si>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</si>
  <si>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PCM-20251121-00000076</t>
  </si>
  <si>
    <t>ETA 120 min</t>
  </si>
  <si>
    <t xml:space="preserve"> </t>
  </si>
  <si>
    <t xml:space="preserve"> PCM-20250215-00000830 </t>
  </si>
  <si>
    <t>LTE site still down and  site located in aramco area access issue need special permission</t>
  </si>
  <si>
    <t>NO PCM</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</si>
  <si>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</si>
  <si>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</si>
  <si>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</si>
  <si>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</si>
  <si>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</si>
  <si>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</si>
  <si>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</si>
  <si>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</si>
  <si>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</si>
  <si>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</si>
  <si>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</si>
  <si>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PCM-20251120-00002084</t>
  </si>
  <si>
    <t xml:space="preserve">Site have access issue at night as site located in Train station and no access at night </t>
  </si>
  <si>
    <t>PCM-20251121-00000026</t>
  </si>
  <si>
    <t xml:space="preserve">Site located in deep desert &amp; dangerous area , under night access </t>
  </si>
  <si>
    <t>PCM-20251121-00000061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</si>
</sst>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3" totalsRowShown="0" headerRowDxfId="64" dataDxfId="63" headerRowBorderDxfId="61" tableBorderDxfId="62">
  <autoFilter ref="A1:L97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9" totalsRowShown="0" headerRowDxfId="15" dataDxfId="14" headerRowBorderDxfId="12" tableBorderDxfId="13">
  <autoFilter ref="A1:L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319.15646238425688</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45982.104888310183</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45982.104888310183</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45982.104888310183</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45982.104888310183</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45982.104888310183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45982.104888310183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45982.104888310183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45982.104888310183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45982.104888310183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45982.104888310183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45982.104888310183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45982.104888310183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45982.104888310183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45982.104888310183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45982.104888310183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45982.104888310183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45982.104888310183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45982.104888310183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45982.104888310183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45982.104888310183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45982.104888310183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45982.104888310183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45982.104888310183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45982.104888310183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45982.104888310183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45982.104888310183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45982.104888310183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45982.104888310183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45982.104888310183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45982.104888310183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45982.104888310183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45982.104888310183</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45982.104888310183</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45982.104888310183</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45982.104888310183</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45982.104888310183</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45982.104888310183</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45982.104888310183</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45982.104888310183</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45982.104888310183</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45982.104888310183</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45982.104888310183</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45982.104888310183</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45982.104888310183</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45982.104888310183</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45982.104888310183</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45982.104888310183</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45982.104888310183</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45982.104888310183</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195361A5-4781-41C7-8DDC-4641514E7897}"/>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workbookViewId="0">
      <pane ySplit="1" topLeftCell="C8" activePane="bottomLeft" state="frozen"/>
      <selection pane="bottomLeft"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157.10505034722155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45982.104888310183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45982.104888310183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45982.104888310183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45982.104888310183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45982.104888310183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45982.104888310183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45982.104888310183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45982.104888310183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45982.104888310183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45982.104888310183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45982.104888310183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45982.104888310183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45982.104888310183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45982.104888310183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45982.104888310183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45982.104888310183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45982.104888310183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45982.104888310183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45982.104888310183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45982.104888310183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45982.104888310183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45982.104888310183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45982.104888310183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45982.104888310183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45982.104888310183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45982.104888310183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45982.104888310183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45982.104888310183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45982.104888310183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45982.104888310183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45982.104888310183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45982.104888310183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45982.104888310183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45982.104888310183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45982.104888310183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45982.104888310183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45982.104888310183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45982.104888310183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45982.104888310183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45982.104888310183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45982.104888310183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45982.104888310183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45982.104888310183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45982.104888310183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45982.104888310183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45982.104888310183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45982.104888310183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45982.104888310183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45982.104888310183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45982.104888310183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45982.104888310183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45982.104888310183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45982.104888310183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45982.104888310183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45982.104888310183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45982.104888310183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45982.104888310183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45982.104888310183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45982.104888310183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45982.104888310183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45982.104888310183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45982.104888310183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45982.104888310183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45982.104888310183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45982.104888310183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45982.104888310183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45982.104888310183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45982.104888310183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45982.104888310183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45982.104888310183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45982.104888310183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45982.104888310183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45982.104888310183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45982.104888310183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45982.104888310183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45982.104888310183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45982.104888310183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45982.104888310183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45982.104888310183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45982.104888310183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45982.104888310183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45982.104888310183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45982.104888310183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45982.104888310183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45982.104888310183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45982.104888310183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45982.104888310183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45982.104888310183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45982.104888310183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45982.104888310183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45982.104888310183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45982.104888310183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45982.104888310183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45982.104888310183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45982.104888310183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45982.104888310183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45982.104888310183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45982.104888310183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45982.104888310183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45982.104888310183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45982.104888310183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45982.104888310183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45982.104888310183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45982.104888310183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45982.104888310183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45982.104888310183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45982.104888310183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45982.104888310183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45982.104888310183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45982.104888310183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45982.104888310183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45982.104888310183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45982.104888310183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45982.104888310183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45982.104888310183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45982.104888310183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45982.104888310183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45982.104888310183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45982.104888310183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45982.104888310183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45982.104888310183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45982.104888310183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45982.104888310183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45982.104888310183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45982.104888310183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45982.104888310183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45982.104888310183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45982.104888310183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45982.104888310183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45982.104888310183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45982.104888310183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45982.104888310183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45982.104888310183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45982.104888310183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45982.104888310183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45982.104888310183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45982.104888310183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45982.104888310183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45982.104888310183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45982.104888310183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45982.104888310183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45982.104888310183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45982.104888310183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45982.104888310183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45982.104888310183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45982.104888310183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45982.104888310183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45982.104888310183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45982.104888310183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45982.104888310183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45982.104888310183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45982.104888310183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45982.104888310183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45982.104888310183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45982.104888310183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45982.104888310183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45982.104888310183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45982.104888310183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45982.104888310183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45982.104888310183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45982.104888310183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45982.104888310183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45982.104888310183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45982.104888310183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3"/>
  <sheetViews>
    <sheetView workbookViewId="0">
      <selection activeCell="J24" sqref="J24"/>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t="s">
        <v>39105</v>
      </c>
      <c r="B2" s="61" t="str">
        <f>IFERROR(VLOOKUP(D2,DB!A:K,11,0),"")</f>
        <v>R3</v>
      </c>
      <c r="C2" s="18">
        <v>3</v>
      </c>
      <c r="D2" s="85" t="s">
        <v>25245</v>
      </c>
      <c r="E2" s="18" t="s">
        <v>39021</v>
      </c>
      <c r="F2" s="22">
        <v>45982.077800925923</v>
      </c>
      <c r="G2" s="21">
        <f t="shared" ref="G2:G62" ca="1" si="0">IFERROR(NOW()-F2,"-")</f>
        <v>2.7087384260084946E-2</v>
      </c>
      <c r="H2" s="22">
        <v>45982.059629629628</v>
      </c>
      <c r="I2" s="19" t="str">
        <f>IFERROR(VLOOKUP(D2,DB!A:F,6,0),"")</f>
        <v>SCECO</v>
      </c>
      <c r="J2" s="18" t="str">
        <f>IFERROR(VLOOKUP(D2,DB!A:G,7,0),"")</f>
        <v>Weak</v>
      </c>
      <c r="K2" s="45" t="s">
        <v>39106</v>
      </c>
      <c r="L2" s="23" t="str">
        <f>IFERROR(VLOOKUP(D2,DB!A:I,9,0),"")</f>
        <v>Latis</v>
      </c>
    </row>
    <row r="3" spans="1:13" ht="15" customHeight="1">
      <c r="A3" s="19"/>
      <c r="B3" s="61" t="str">
        <f>IFERROR(VLOOKUP(D3,DB!A:K,11,0),"")</f>
        <v/>
      </c>
      <c r="C3" s="18"/>
      <c r="D3" s="18"/>
      <c r="E3" s="18"/>
      <c r="F3" s="20"/>
      <c r="G3" s="21">
        <f t="shared" ca="1" si="0"/>
        <v>45982.104888310183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45982.104888310183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45982.104888310183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45982.104888310183</v>
      </c>
      <c r="H6" s="22"/>
      <c r="I6" s="19" t="str">
        <f>IFERROR(VLOOKUP(D6,DB!A:F,6,0),"")</f>
        <v/>
      </c>
      <c r="J6" s="18" t="str">
        <f>IFERROR(VLOOKUP(D6,DB!A:G,7,0),"")</f>
        <v/>
      </c>
      <c r="K6" s="45"/>
      <c r="L6" s="23" t="str">
        <f>IFERROR(VLOOKUP(D6,DB!A:I,9,0),"")</f>
        <v/>
      </c>
    </row>
    <row r="7" spans="1:13" ht="15" customHeight="1">
      <c r="A7" s="19"/>
      <c r="B7" s="61" t="str">
        <f>IFERROR(VLOOKUP(D7,DB!A:K,11,0),"")</f>
        <v/>
      </c>
      <c r="C7" s="18"/>
      <c r="D7" s="18" t="s">
        <v>39107</v>
      </c>
      <c r="E7" s="18"/>
      <c r="F7" s="20"/>
      <c r="G7" s="21">
        <f t="shared" ca="1" si="0"/>
        <v>45982.104888310183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45982.104888310183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45982.104888310183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45982.104888310183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45982.104888310183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45982.104888310183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45982.104888310183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45982.104888310183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45982.104888310183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45982.104888310183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45982.104888310183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45982.104888310183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45982.104888310183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45982.104888310183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45982.104888310183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45982.104888310183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45982.104888310183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45982.104888310183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45982.104888310183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45982.104888310183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45982.104888310183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45982.104888310183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45982.104888310183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45982.104888310183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45982.104888310183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45982.104888310183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45982.104888310183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45982.104888310183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45982.104888310183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45982.104888310183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45982.104888310183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45982.104888310183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45982.104888310183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45982.104888310183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45982.104888310183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45982.104888310183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45982.104888310183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45982.104888310183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45982.104888310183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45982.104888310183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45982.104888310183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45982.104888310183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45982.104888310183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45982.104888310183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45982.104888310183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45982.104888310183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45982.104888310183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45982.104888310183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45982.104888310183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45982.104888310183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45982.104888310183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45982.104888310183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45982.104888310183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45982.104888310183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45982.104888310183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45982.104888310183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ref="G63:G126" ca="1" si="1">IFERROR(NOW()-F63,"-")</f>
        <v>45982.104888310183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45982.104888310183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45982.104888310183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45982.104888310183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45982.104888310183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45982.104888310183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45982.104888310183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45982.104888310183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45982.104888310183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45982.104888310183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45982.104888310183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45982.104888310183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45982.104888310183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45982.104888310183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45982.104888310183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45982.104888310183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45982.104888310183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45982.104888310183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45982.104888310183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45982.104888310183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45982.104888310183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45982.104888310183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45982.104888310183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45982.104888310183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45982.104888310183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45982.104888310183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45982.104888310183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45982.104888310183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45982.104888310183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45982.104888310183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45982.104888310183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45982.104888310183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45982.104888310183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45982.104888310183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45982.104888310183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45982.104888310183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45982.104888310183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45982.104888310183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45982.104888310183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45982.104888310183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45982.104888310183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45982.104888310183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45982.104888310183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45982.104888310183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45982.104888310183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45982.104888310183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45982.104888310183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45982.104888310183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45982.104888310183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45982.104888310183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45982.104888310183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45982.104888310183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45982.104888310183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45982.104888310183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45982.104888310183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45982.104888310183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45982.104888310183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45982.104888310183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45982.104888310183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45982.104888310183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45982.104888310183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45982.104888310183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45982.104888310183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45982.104888310183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ref="G127:G190" ca="1" si="2">IFERROR(NOW()-F127,"-")</f>
        <v>45982.104888310183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45982.104888310183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45982.104888310183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45982.104888310183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45982.104888310183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45982.104888310183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45982.104888310183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45982.104888310183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45982.104888310183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45982.104888310183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45982.104888310183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45982.104888310183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45982.104888310183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45982.104888310183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45982.104888310183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45982.104888310183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45982.104888310183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45982.104888310183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45982.104888310183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45982.104888310183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45982.104888310183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45982.104888310183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45982.104888310183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45982.104888310183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45982.104888310183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45982.104888310183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45982.104888310183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45982.104888310183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45982.104888310183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45982.104888310183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45982.104888310183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45982.104888310183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45982.104888310183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45982.104888310183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45982.104888310183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45982.104888310183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45982.104888310183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45982.104888310183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45982.104888310183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45982.104888310183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45982.104888310183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45982.104888310183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45982.104888310183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45982.104888310183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45982.104888310183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45982.104888310183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45982.104888310183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45982.104888310183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45982.104888310183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45982.104888310183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45982.104888310183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45982.104888310183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45982.104888310183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45982.104888310183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45982.104888310183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45982.104888310183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45982.104888310183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45982.104888310183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45982.104888310183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45982.104888310183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45982.104888310183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45982.104888310183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45982.104888310183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45982.104888310183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ref="G191:G254" ca="1" si="3">IFERROR(NOW()-F191,"-")</f>
        <v>45982.104888310183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45982.104888310183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45982.104888310183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45982.104888310183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45982.104888310183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45982.104888310183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45982.104888310183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45982.104888310183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45982.104888310183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45982.104888310183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45982.104888310183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45982.104888310183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45982.104888310183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45982.104888310183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45982.104888310183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45982.104888310183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45982.104888310183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45982.104888310183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45982.104888310183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45982.104888310183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45982.104888310183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45982.104888310183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45982.104888310183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45982.104888310183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45982.104888310183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45982.104888310183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45982.104888310183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45982.104888310183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45982.104888310183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45982.104888310183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45982.104888310183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45982.104888310183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45982.104888310183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45982.104888310183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45982.104888310183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45982.104888310183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45982.104888310183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45982.104888310183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45982.104888310183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45982.104888310183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45982.104888310183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45982.104888310183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45982.104888310183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45982.104888310183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45982.104888310183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45982.104888310183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45982.104888310183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45982.104888310183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45982.104888310183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45982.104888310183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45982.104888310183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45982.104888310183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45982.104888310183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45982.104888310183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45982.104888310183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45982.104888310183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45982.104888310183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45982.104888310183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45982.104888310183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45982.104888310183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45982.104888310183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45982.104888310183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45982.104888310183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45982.104888310183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ref="G255:G318" ca="1" si="4">IFERROR(NOW()-F255,"-")</f>
        <v>45982.104888310183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45982.104888310183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45982.104888310183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45982.104888310183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45982.104888310183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45982.104888310183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45982.104888310183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45982.104888310183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45982.104888310183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45982.104888310183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45982.104888310183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45982.104888310183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45982.104888310183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45982.104888310183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45982.104888310183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45982.104888310183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45982.104888310183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45982.104888310183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45982.104888310183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45982.104888310183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45982.104888310183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45982.104888310183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45982.104888310183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45982.104888310183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45982.104888310183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45982.104888310183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45982.104888310183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45982.104888310183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45982.104888310183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45982.104888310183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45982.104888310183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45982.104888310183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45982.104888310183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45982.104888310183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45982.104888310183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45982.104888310183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45982.104888310183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45982.104888310183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45982.104888310183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45982.104888310183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45982.104888310183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45982.104888310183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45982.104888310183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45982.104888310183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45982.104888310183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45982.104888310183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45982.104888310183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45982.104888310183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45982.104888310183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45982.104888310183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45982.104888310183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45982.104888310183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45982.104888310183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45982.104888310183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45982.104888310183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45982.104888310183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45982.104888310183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45982.104888310183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45982.104888310183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45982.104888310183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45982.104888310183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45982.104888310183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45982.104888310183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45982.104888310183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ref="G319:G382" ca="1" si="5">IFERROR(NOW()-F319,"-")</f>
        <v>45982.104888310183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45982.104888310183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45982.104888310183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45982.104888310183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45982.104888310183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45982.104888310183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45982.104888310183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45982.104888310183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45982.104888310183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45982.104888310183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45982.104888310183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45982.104888310183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45982.104888310183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45982.104888310183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45982.104888310183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45982.104888310183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45982.104888310183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45982.104888310183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45982.104888310183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45982.104888310183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45982.104888310183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45982.104888310183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45982.104888310183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45982.104888310183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45982.104888310183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45982.104888310183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45982.104888310183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45982.104888310183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45982.104888310183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45982.104888310183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45982.104888310183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45982.104888310183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45982.104888310183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45982.104888310183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45982.104888310183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45982.104888310183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45982.104888310183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45982.104888310183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45982.104888310183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45982.104888310183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45982.104888310183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45982.104888310183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45982.104888310183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45982.104888310183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45982.104888310183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45982.104888310183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45982.104888310183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45982.104888310183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45982.104888310183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45982.104888310183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45982.104888310183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45982.104888310183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45982.104888310183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45982.104888310183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45982.104888310183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45982.104888310183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45982.104888310183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45982.104888310183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45982.104888310183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45982.104888310183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45982.104888310183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45982.104888310183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45982.104888310183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45982.104888310183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ref="G383:G446" ca="1" si="6">IFERROR(NOW()-F383,"-")</f>
        <v>45982.104888310183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45982.104888310183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45982.104888310183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45982.104888310183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45982.104888310183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45982.104888310183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45982.104888310183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45982.104888310183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45982.104888310183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45982.104888310183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45982.104888310183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45982.104888310183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45982.104888310183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45982.104888310183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45982.104888310183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45982.104888310183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45982.104888310183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45982.104888310183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45982.104888310183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45982.104888310183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45982.104888310183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45982.104888310183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45982.104888310183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45982.104888310183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45982.104888310183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45982.104888310183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45982.104888310183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45982.104888310183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45982.104888310183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45982.104888310183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45982.104888310183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45982.104888310183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45982.104888310183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45982.104888310183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45982.104888310183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45982.104888310183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45982.104888310183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45982.104888310183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45982.104888310183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45982.104888310183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45982.104888310183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45982.104888310183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45982.104888310183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45982.104888310183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45982.104888310183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45982.104888310183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45982.104888310183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45982.104888310183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45982.104888310183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45982.104888310183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45982.104888310183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45982.104888310183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45982.104888310183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45982.104888310183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45982.104888310183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45982.104888310183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45982.104888310183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45982.104888310183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45982.104888310183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45982.104888310183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45982.104888310183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45982.104888310183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45982.104888310183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45982.104888310183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ref="G447:G510" ca="1" si="7">IFERROR(NOW()-F447,"-")</f>
        <v>45982.104888310183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45982.104888310183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45982.104888310183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45982.104888310183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45982.104888310183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45982.104888310183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45982.104888310183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45982.104888310183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45982.104888310183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45982.104888310183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45982.104888310183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45982.104888310183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45982.104888310183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45982.104888310183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45982.104888310183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45982.104888310183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45982.104888310183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45982.104888310183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45982.104888310183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45982.104888310183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45982.104888310183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45982.104888310183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45982.104888310183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45982.104888310183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45982.104888310183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45982.104888310183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45982.104888310183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45982.104888310183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45982.104888310183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45982.104888310183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45982.104888310183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45982.104888310183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45982.104888310183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45982.104888310183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45982.104888310183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45982.104888310183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45982.104888310183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45982.104888310183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45982.104888310183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45982.104888310183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45982.104888310183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45982.104888310183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45982.104888310183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45982.104888310183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45982.104888310183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45982.104888310183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45982.104888310183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45982.104888310183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45982.104888310183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45982.104888310183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45982.104888310183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45982.104888310183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45982.104888310183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45982.104888310183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45982.104888310183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45982.104888310183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45982.104888310183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45982.104888310183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45982.104888310183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45982.104888310183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45982.104888310183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45982.104888310183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45982.104888310183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45982.104888310183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ref="G511:G574" ca="1" si="8">IFERROR(NOW()-F511,"-")</f>
        <v>45982.104888310183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45982.104888310183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45982.104888310183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45982.104888310183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45982.104888310183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45982.104888310183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45982.104888310183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45982.104888310183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45982.104888310183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45982.104888310183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45982.104888310183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45982.104888310183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45982.104888310183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45982.104888310183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45982.104888310183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45982.104888310183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45982.104888310183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45982.104888310183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45982.104888310183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45982.104888310183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45982.104888310183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45982.104888310183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45982.104888310183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45982.104888310183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45982.104888310183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45982.104888310183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45982.104888310183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45982.104888310183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45982.104888310183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45982.104888310183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45982.104888310183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45982.104888310183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45982.104888310183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45982.104888310183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45982.104888310183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45982.104888310183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45982.104888310183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45982.104888310183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45982.104888310183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45982.104888310183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45982.104888310183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45982.104888310183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45982.104888310183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45982.104888310183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45982.104888310183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45982.104888310183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45982.104888310183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45982.104888310183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45982.104888310183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45982.104888310183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45982.104888310183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45982.104888310183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45982.104888310183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45982.104888310183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45982.104888310183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45982.104888310183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45982.104888310183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45982.104888310183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45982.104888310183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45982.104888310183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45982.104888310183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45982.104888310183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45982.104888310183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45982.104888310183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ref="G575:G638" ca="1" si="9">IFERROR(NOW()-F575,"-")</f>
        <v>45982.104888310183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45982.104888310183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45982.104888310183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45982.104888310183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45982.104888310183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45982.104888310183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45982.104888310183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45982.104888310183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45982.104888310183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45982.104888310183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45982.104888310183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45982.104888310183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45982.104888310183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45982.104888310183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45982.104888310183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45982.104888310183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45982.104888310183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45982.104888310183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45982.104888310183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45982.104888310183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45982.104888310183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45982.104888310183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45982.104888310183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45982.104888310183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45982.104888310183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45982.104888310183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45982.104888310183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45982.104888310183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45982.104888310183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45982.104888310183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45982.104888310183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45982.104888310183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45982.104888310183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45982.104888310183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45982.104888310183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45982.104888310183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45982.104888310183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45982.104888310183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45982.104888310183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45982.104888310183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45982.104888310183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45982.104888310183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45982.104888310183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45982.104888310183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45982.104888310183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45982.104888310183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45982.104888310183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45982.104888310183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45982.104888310183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45982.104888310183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45982.104888310183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45982.104888310183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45982.104888310183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45982.104888310183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45982.104888310183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45982.104888310183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45982.104888310183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45982.104888310183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45982.104888310183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45982.104888310183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45982.104888310183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45982.104888310183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45982.104888310183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45982.104888310183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ref="G639:G702" ca="1" si="10">IFERROR(NOW()-F639,"-")</f>
        <v>45982.104888310183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45982.104888310183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45982.104888310183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45982.104888310183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45982.104888310183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45982.104888310183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45982.104888310183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45982.104888310183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45982.104888310183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45982.104888310183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45982.104888310183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45982.104888310183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45982.104888310183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45982.104888310183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45982.104888310183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45982.104888310183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45982.104888310183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45982.104888310183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45982.104888310183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45982.104888310183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45982.104888310183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45982.104888310183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45982.104888310183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45982.104888310183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45982.104888310183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45982.104888310183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45982.104888310183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45982.104888310183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45982.104888310183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45982.104888310183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45982.104888310183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45982.104888310183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45982.104888310183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45982.104888310183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45982.104888310183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45982.104888310183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45982.104888310183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45982.104888310183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45982.104888310183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45982.104888310183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45982.104888310183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45982.104888310183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45982.104888310183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45982.104888310183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45982.104888310183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45982.104888310183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45982.104888310183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45982.104888310183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45982.104888310183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45982.104888310183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45982.104888310183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45982.104888310183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45982.104888310183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45982.104888310183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45982.104888310183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45982.104888310183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45982.104888310183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45982.104888310183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45982.104888310183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45982.104888310183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45982.104888310183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45982.104888310183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45982.104888310183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45982.104888310183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ref="G703:G766" ca="1" si="11">IFERROR(NOW()-F703,"-")</f>
        <v>45982.104888310183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45982.104888310183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45982.104888310183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45982.104888310183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45982.104888310183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45982.104888310183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45982.104888310183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45982.104888310183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45982.104888310183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45982.104888310183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45982.104888310183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45982.104888310183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45982.104888310183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45982.104888310183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45982.104888310183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45982.104888310183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45982.104888310183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45982.104888310183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45982.104888310183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45982.104888310183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45982.104888310183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45982.104888310183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45982.104888310183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45982.104888310183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45982.104888310183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45982.104888310183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45982.104888310183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45982.104888310183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45982.104888310183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45982.104888310183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45982.104888310183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45982.104888310183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45982.104888310183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45982.104888310183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45982.104888310183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45982.104888310183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45982.104888310183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45982.104888310183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45982.104888310183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45982.104888310183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45982.104888310183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45982.104888310183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45982.104888310183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45982.104888310183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45982.104888310183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45982.104888310183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45982.104888310183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45982.104888310183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45982.104888310183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45982.104888310183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45982.104888310183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45982.104888310183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45982.104888310183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45982.104888310183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45982.104888310183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45982.104888310183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45982.104888310183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45982.104888310183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45982.104888310183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45982.104888310183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45982.104888310183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45982.104888310183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45982.104888310183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45982.104888310183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ref="G767:G830" ca="1" si="12">IFERROR(NOW()-F767,"-")</f>
        <v>45982.104888310183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45982.104888310183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45982.104888310183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45982.104888310183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45982.104888310183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45982.104888310183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45982.104888310183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45982.104888310183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45982.104888310183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45982.104888310183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45982.104888310183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45982.104888310183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45982.104888310183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45982.104888310183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45982.104888310183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45982.104888310183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45982.104888310183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45982.104888310183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45982.104888310183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45982.104888310183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45982.104888310183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45982.104888310183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45982.104888310183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45982.104888310183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45982.104888310183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45982.104888310183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45982.104888310183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45982.104888310183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45982.104888310183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45982.104888310183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45982.104888310183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45982.104888310183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45982.104888310183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45982.104888310183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45982.104888310183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45982.104888310183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45982.104888310183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45982.104888310183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45982.104888310183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45982.104888310183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45982.104888310183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45982.104888310183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45982.104888310183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45982.104888310183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45982.104888310183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45982.104888310183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45982.104888310183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45982.104888310183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45982.104888310183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45982.104888310183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45982.104888310183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45982.104888310183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45982.104888310183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45982.104888310183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45982.104888310183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45982.104888310183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45982.104888310183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45982.104888310183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45982.104888310183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45982.104888310183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45982.104888310183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45982.104888310183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45982.104888310183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45982.104888310183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ref="G831:G894" ca="1" si="13">IFERROR(NOW()-F831,"-")</f>
        <v>45982.104888310183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45982.104888310183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45982.104888310183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45982.104888310183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45982.104888310183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45982.104888310183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45982.104888310183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45982.104888310183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45982.104888310183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45982.104888310183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45982.104888310183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45982.104888310183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45982.104888310183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45982.104888310183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45982.104888310183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45982.104888310183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45982.104888310183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45982.104888310183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45982.104888310183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45982.104888310183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45982.104888310183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45982.104888310183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45982.104888310183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45982.104888310183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45982.104888310183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45982.104888310183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45982.104888310183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45982.104888310183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45982.104888310183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45982.104888310183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45982.104888310183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45982.104888310183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45982.104888310183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45982.104888310183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45982.104888310183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45982.104888310183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45982.104888310183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45982.104888310183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45982.104888310183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45982.104888310183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45982.104888310183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45982.104888310183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45982.104888310183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45982.104888310183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45982.104888310183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45982.104888310183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45982.104888310183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45982.104888310183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45982.104888310183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45982.104888310183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45982.104888310183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45982.104888310183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45982.104888310183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45982.104888310183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45982.104888310183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45982.104888310183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45982.104888310183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45982.104888310183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45982.104888310183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45982.104888310183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45982.104888310183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45982.104888310183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45982.104888310183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45982.104888310183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ref="G895:G958" ca="1" si="14">IFERROR(NOW()-F895,"-")</f>
        <v>45982.104888310183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45982.104888310183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45982.104888310183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45982.104888310183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45982.104888310183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45982.104888310183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45982.104888310183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45982.104888310183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45982.104888310183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45982.104888310183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45982.104888310183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45982.104888310183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45982.104888310183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45982.104888310183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45982.104888310183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45982.104888310183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45982.104888310183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45982.104888310183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45982.104888310183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45982.104888310183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45982.104888310183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45982.104888310183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45982.104888310183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45982.104888310183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45982.104888310183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45982.104888310183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45982.104888310183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45982.104888310183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45982.104888310183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45982.104888310183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45982.104888310183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45982.104888310183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45982.104888310183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45982.104888310183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45982.104888310183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45982.104888310183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45982.104888310183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45982.104888310183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45982.104888310183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45982.104888310183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45982.104888310183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45982.104888310183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45982.104888310183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45982.104888310183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45982.104888310183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45982.104888310183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45982.104888310183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45982.104888310183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45982.104888310183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45982.104888310183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45982.104888310183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45982.104888310183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45982.104888310183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45982.104888310183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45982.104888310183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45982.104888310183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45982.104888310183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45982.104888310183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45982.104888310183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45982.104888310183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45982.104888310183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45982.104888310183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45982.104888310183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45982.104888310183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ref="G959:G973" ca="1" si="15">IFERROR(NOW()-F959,"-")</f>
        <v>45982.104888310183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45982.104888310183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45982.104888310183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45982.104888310183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45982.104888310183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45982.104888310183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45982.104888310183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45982.104888310183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45982.104888310183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45982.104888310183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45982.104888310183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45982.104888310183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45982.104888310183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45982.104888310183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45982.104888310183</v>
      </c>
      <c r="H973" s="22"/>
      <c r="I973" s="19" t="str">
        <f>IFERROR(VLOOKUP(D973,DB!A:F,6,0),"")</f>
        <v/>
      </c>
      <c r="J973" s="18" t="str">
        <f>IFERROR(VLOOKUP(D973,DB!A:G,7,0),"")</f>
        <v/>
      </c>
      <c r="K973" s="45"/>
      <c r="L973" s="23" t="str">
        <f>IFERROR(VLOOKUP(D973,DB!A:I,9,0),"")</f>
        <v/>
      </c>
    </row>
  </sheetData>
  <dataValidations count="2">
    <dataValidation allowBlank="1" showInputMessage="1" showErrorMessage="1" sqref="E1" xr:uid="{5914219A-CB83-432D-936A-CC0CB6F3982A}"/>
    <dataValidation type="list" allowBlank="1" showInputMessage="1" showErrorMessage="1" sqref="E2:E97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278.62417071758682</v>
      </c>
      <c r="H2" s="95">
        <v>45703.474768518521</v>
      </c>
      <c r="I2" s="95" t="str">
        <f>IFERROR(VLOOKUP(D2,DB!A:F,6,0),"")</f>
        <v>SCECO</v>
      </c>
      <c r="J2" s="95" t="str">
        <f>IFERROR(VLOOKUP(D2,DB!A:G,7,0),"")</f>
        <v>Dead</v>
      </c>
      <c r="K2" s="97" t="s">
        <v>39109</v>
      </c>
      <c r="L2" s="91" t="str">
        <f>IFERROR(VLOOKUP(D2,DB!A:I,9,0),"")</f>
        <v>Latis</v>
      </c>
    </row>
    <row r="3" spans="1:16" ht="15" customHeight="1">
      <c r="A3" s="113" t="s">
        <v>39110</v>
      </c>
      <c r="B3" s="113" t="str">
        <f>IFERROR(VLOOKUP(D3,DB!A:K,11,0),"")</f>
        <v>R4</v>
      </c>
      <c r="C3" s="93">
        <v>1</v>
      </c>
      <c r="D3" s="91" t="s">
        <v>36478</v>
      </c>
      <c r="E3" s="94" t="s">
        <v>39021</v>
      </c>
      <c r="F3" s="95"/>
      <c r="G3" s="96">
        <f t="shared" ref="G3:G33" ca="1" si="0">IFERROR(NOW()-F3,"")</f>
        <v>45982.104888310183</v>
      </c>
      <c r="H3" s="95">
        <v>45982.015173611115</v>
      </c>
      <c r="I3" s="113" t="str">
        <f>IFERROR(VLOOKUP(D3,DB!A:F,6,0),"")</f>
        <v>Generator-SG</v>
      </c>
      <c r="J3" s="113" t="str">
        <f>IFERROR(VLOOKUP(D3,DB!A:G,7,0),"")</f>
        <v>Dead</v>
      </c>
      <c r="K3" s="97" t="s">
        <v>39111</v>
      </c>
      <c r="L3" s="91" t="str">
        <f>IFERROR(VLOOKUP(D3,DB!A:I,9,0),"")</f>
        <v>Latis</v>
      </c>
    </row>
    <row r="4" spans="1:16" ht="15" customHeight="1">
      <c r="A4" s="113"/>
      <c r="B4" s="113" t="str">
        <f>IFERROR(VLOOKUP(D4,DB!A:K,11,0),"")</f>
        <v/>
      </c>
      <c r="C4" s="93"/>
      <c r="D4" s="91"/>
      <c r="E4" s="94"/>
      <c r="F4" s="95"/>
      <c r="G4" s="96">
        <f t="shared" ca="1" si="0"/>
        <v>45982.104888310183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45982.104888310183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45982.104888310183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45982.104888310183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45982.104888310183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45982.104888310183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45982.104888310183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45982.104888310183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45982.104888310183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45982.104888310183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45982.104888310183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45982.104888310183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45982.104888310183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45982.104888310183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45982.104888310183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45982.104888310183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45982.104888310183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45982.104888310183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45982.104888310183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45982.104888310183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45982.104888310183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45982.104888310183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45982.104888310183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45982.104888310183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45982.104888310183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45982.104888310183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45982.104888310183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45982.104888310183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45982.104888310183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45982.104888310183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45982.104888310183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45982.104888310183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45982.104888310183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45982.104888310183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45982.104888310183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45982.104888310183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45982.104888310183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45982.104888310183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45982.104888310183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45982.104888310183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45982.104888310183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45982.104888310183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45982.104888310183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45982.104888310183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45982.104888310183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45982.104888310183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45982.104888310183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45982.104888310183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45982.104888310183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45982.104888310183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45982.104888310183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45982.104888310183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45982.104888310183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45982.104888310183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45982.104888310183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45982.104888310183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45982.104888310183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45982.104888310183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45982.104888310183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45982.104888310183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45982.104888310183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45982.104888310183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45982.104888310183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45982.104888310183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45982.104888310183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45982.104888310183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45982.104888310183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45982.104888310183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45982.104888310183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45982.104888310183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45982.104888310183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45982.104888310183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45982.104888310183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45982.104888310183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45982.104888310183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45982.104888310183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45982.104888310183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45982.104888310183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45982.104888310183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45982.104888310183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45982.104888310183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45982.104888310183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45982.104888310183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45982.104888310183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45982.104888310183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45982.104888310183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45982.104888310183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45982.104888310183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45982.104888310183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45982.104888310183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45982.104888310183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45982.104888310183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45982.104888310183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45982.104888310183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45982.104888310183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45982.104888310183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45982.104888310183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45982.104888310183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45982.104888310183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45982.104888310183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45982.104888310183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45982.104888310183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45982.104888310183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45982.104888310183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45982.104888310183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45982.104888310183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45982.104888310183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45982.104888310183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45982.104888310183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45982.104888310183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45982.104888310183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45982.104888310183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45982.104888310183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45982.104888310183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45982.104888310183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45982.104888310183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45982.104888310183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45982.104888310183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45982.104888310183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45982.104888310183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45982.104888310183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45982.104888310183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45982.104888310183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45982.104888310183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45982.104888310183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45982.104888310183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45982.104888310183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45982.104888310183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45982.104888310183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45982.104888310183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45982.104888310183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45982.104888310183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45982.104888310183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45982.104888310183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45982.104888310183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45982.104888310183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45982.104888310183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45982.104888310183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45982.104888310183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45982.104888310183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45982.104888310183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45982.104888310183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45982.104888310183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45982.104888310183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45982.104888310183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45982.104888310183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45982.104888310183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45982.104888310183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45982.104888310183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45982.104888310183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45982.104888310183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45982.104888310183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45982.104888310183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45982.104888310183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45982.104888310183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45982.104888310183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45982.104888310183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45982.104888310183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45982.104888310183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45982.104888310183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45982.104888310183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45982.104888310183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45982.104888310183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45982.104888310183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45982.104888310183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45982.104888310183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45982.104888310183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45982.104888310183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45982.104888310183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45982.104888310183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45982.104888310183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45982.104888310183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45982.104888310183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45982.104888310183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45982.104888310183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45982.104888310183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45982.104888310183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45982.104888310183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45982.104888310183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45982.104888310183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45982.104888310183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45982.104888310183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45982.104888310183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45982.104888310183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45982.104888310183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45982.104888310183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45982.104888310183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45982.104888310183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45982.104888310183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45982.104888310183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45982.104888310183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45982.104888310183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45982.104888310183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45982.104888310183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45982.104888310183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45982.104888310183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45982.104888310183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45982.104888310183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45982.104888310183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45982.104888310183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45982.104888310183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45982.104888310183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45982.104888310183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45982.104888310183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45982.104888310183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45982.104888310183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45982.104888310183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45982.104888310183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45982.104888310183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45982.104888310183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45982.104888310183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45982.104888310183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45982.104888310183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45982.104888310183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45982.104888310183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45982.104888310183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45982.104888310183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45982.104888310183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45982.104888310183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45982.104888310183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45982.104888310183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45982.104888310183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45982.104888310183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45982.104888310183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45982.104888310183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45982.104888310183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45982.104888310183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45982.104888310183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45982.104888310183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45982.104888310183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45982.104888310183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45982.104888310183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45982.104888310183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45982.104888310183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45982.104888310183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45982.104888310183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45982.104888310183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45982.104888310183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45982.104888310183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45982.104888310183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45982.104888310183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45982.104888310183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45982.104888310183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45982.104888310183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45982.104888310183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45982.104888310183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45982.104888310183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45982.104888310183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45982.104888310183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45982.104888310183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45982.104888310183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45982.104888310183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45982.104888310183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45982.104888310183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45982.104888310183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45982.104888310183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45982.104888310183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45982.104888310183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45982.104888310183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45982.104888310183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45982.104888310183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45982.104888310183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45982.104888310183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45982.104888310183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45982.104888310183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45982.104888310183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45982.104888310183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45982.104888310183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45982.104888310183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45982.104888310183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45982.104888310183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45982.104888310183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45982.104888310183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45982.104888310183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45982.104888310183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45982.104888310183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45982.104888310183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45982.104888310183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45982.104888310183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45982.104888310183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45982.104888310183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45982.104888310183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45982.104888310183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45982.104888310183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45982.104888310183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45982.104888310183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45982.104888310183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45982.104888310183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45982.104888310183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45982.104888310183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45982.104888310183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45982.104888310183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45982.104888310183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45982.104888310183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45982.104888310183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45982.104888310183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45982.104888310183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45982.104888310183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45982.104888310183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45982.104888310183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45982.104888310183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45982.104888310183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45982.104888310183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45982.104888310183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45982.104888310183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45982.104888310183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45982.104888310183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45982.104888310183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45982.104888310183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45982.104888310183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45982.104888310183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45982.104888310183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45982.104888310183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45982.104888310183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45982.104888310183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45982.104888310183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45982.104888310183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45982.104888310183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45982.104888310183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45982.104888310183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45982.104888310183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45982.104888310183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45982.104888310183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45982.104888310183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45982.104888310183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45982.104888310183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45982.104888310183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45982.104888310183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45982.104888310183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45982.104888310183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45982.104888310183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45982.104888310183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45982.104888310183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45982.104888310183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45982.104888310183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45982.104888310183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45982.104888310183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45982.104888310183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45982.104888310183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45982.104888310183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45982.104888310183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45982.104888310183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45982.104888310183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45982.104888310183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45982.104888310183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45982.104888310183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45982.104888310183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45982.104888310183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45982.104888310183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45982.104888310183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417" ca="1" si="6">IFERROR(NOW()-F354,"")</f>
        <v>45982.104888310183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45982.104888310183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45982.104888310183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45982.104888310183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45982.104888310183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45982.104888310183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45982.104888310183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45982.104888310183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45982.104888310183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45982.104888310183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45982.104888310183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45982.104888310183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45982.104888310183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45982.104888310183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45982.104888310183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45982.104888310183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45982.104888310183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45982.104888310183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45982.104888310183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45982.104888310183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45982.104888310183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45982.104888310183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45982.104888310183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45982.104888310183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45982.104888310183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45982.104888310183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45982.104888310183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45982.104888310183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45982.104888310183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45982.104888310183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45982.104888310183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45982.104888310183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45982.104888310183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45982.104888310183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45982.104888310183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45982.104888310183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45982.104888310183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45982.104888310183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45982.104888310183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45982.104888310183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45982.104888310183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45982.104888310183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45982.104888310183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45982.104888310183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45982.104888310183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45982.104888310183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45982.104888310183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45982.104888310183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45982.104888310183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45982.104888310183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45982.104888310183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45982.104888310183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45982.104888310183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45982.104888310183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45982.104888310183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45982.104888310183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45982.104888310183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45982.104888310183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45982.104888310183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45982.104888310183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45982.104888310183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45982.104888310183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45982.104888310183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45982.104888310183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ref="G418:G463" ca="1" si="7">IFERROR(NOW()-F418,"")</f>
        <v>45982.104888310183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45982.104888310183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45982.104888310183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45982.104888310183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45982.104888310183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45982.104888310183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45982.104888310183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45982.104888310183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45982.104888310183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45982.104888310183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45982.104888310183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45982.104888310183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45982.104888310183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45982.104888310183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45982.104888310183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45982.104888310183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45982.104888310183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45982.104888310183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45982.104888310183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45982.104888310183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45982.104888310183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45982.104888310183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45982.104888310183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45982.104888310183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45982.104888310183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45982.104888310183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45982.104888310183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45982.104888310183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45982.104888310183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45982.104888310183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45982.104888310183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45982.104888310183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45982.104888310183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45982.104888310183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45982.104888310183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45982.104888310183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45982.104888310183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45982.104888310183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45982.104888310183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45982.104888310183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45982.104888310183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45982.104888310183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45982.104888310183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45982.104888310183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45982.104888310183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45982.104888310183</v>
      </c>
      <c r="H463" s="95"/>
      <c r="I463" s="113" t="str">
        <f>IFERROR(VLOOKUP(D463,DB!A:F,6,0),"")</f>
        <v/>
      </c>
      <c r="J463" s="113" t="str">
        <f>IFERROR(VLOOKUP(D463,DB!A:G,7,0),"")</f>
        <v/>
      </c>
      <c r="K463" s="97"/>
      <c r="L463" s="91" t="str">
        <f>IFERROR(VLOOKUP(D463,DB!A:I,9,0),"")</f>
        <v/>
      </c>
    </row>
  </sheetData>
  <dataValidations count="2">
    <dataValidation allowBlank="1" showInputMessage="1" showErrorMessage="1" sqref="E1" xr:uid="{A4F81451-56CC-4543-9497-104C4E44EE4B}"/>
    <dataValidation type="list" allowBlank="1" showInputMessage="1" showErrorMessage="1" sqref="E2:E4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tabSelected="1" topLeftCell="C1" workbookViewId="0">
      <selection activeCell="E9" sqref="E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90.272828124994703</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55.916010995366378</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33.44377719907061</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4.5900850694451947</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0.73158969906944549</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15237</v>
      </c>
      <c r="E7" s="109" t="s">
        <v>39021</v>
      </c>
      <c r="F7" s="128">
        <v>45981.865925925929</v>
      </c>
      <c r="G7" s="111">
        <f ca="1">IFERROR(NOW()-F7,"")</f>
        <v>0.2389623842536821</v>
      </c>
      <c r="H7" s="128">
        <v>45981.835370370369</v>
      </c>
      <c r="I7" s="109" t="str">
        <f>IFERROR(VLOOKUP(D7,DB!A:F,6,0),"")</f>
        <v>SCECO</v>
      </c>
      <c r="J7" s="109" t="str">
        <f>IFERROR(VLOOKUP(D7,DB!A:G,7,0),"")</f>
        <v>Dead</v>
      </c>
      <c r="K7" s="109" t="s">
        <v>39123</v>
      </c>
      <c r="L7" s="109" t="str">
        <f>IFERROR(VLOOKUP(D7,DB!A:I,9,0),"")</f>
        <v>Latis</v>
      </c>
    </row>
    <row r="8" spans="1:13">
      <c r="A8" s="109"/>
      <c r="B8" s="109" t="str">
        <f>IFERROR(VLOOKUP(D8,DB!A:K,11,0),"")</f>
        <v>R5</v>
      </c>
      <c r="C8" s="109">
        <v>1</v>
      </c>
      <c r="D8" s="109" t="s">
        <v>34276</v>
      </c>
      <c r="E8" s="109" t="s">
        <v>39100</v>
      </c>
      <c r="F8" s="109"/>
      <c r="G8" s="111">
        <f ca="1">IFERROR(NOW()-F8,"")</f>
        <v>45982.104888310183</v>
      </c>
      <c r="H8" s="128"/>
      <c r="I8" s="109" t="str">
        <f>IFERROR(VLOOKUP(D8,DB!A:F,6,0),"")</f>
        <v>SCECO</v>
      </c>
      <c r="J8" s="109" t="str">
        <f>IFERROR(VLOOKUP(D8,DB!A:G,7,0),"")</f>
        <v>Vandalized</v>
      </c>
      <c r="K8" s="109"/>
      <c r="L8" s="109" t="str">
        <f>IFERROR(VLOOKUP(D8,DB!A:I,9,0),"")</f>
        <v>Latis</v>
      </c>
    </row>
    <row r="9" spans="1:13">
      <c r="A9" s="109"/>
      <c r="B9" s="109" t="str">
        <f>IFERROR(VLOOKUP(D9,DB!A:K,11,0),"")</f>
        <v>R5</v>
      </c>
      <c r="C9" s="109">
        <v>1</v>
      </c>
      <c r="D9" s="109" t="s">
        <v>34957</v>
      </c>
      <c r="E9" s="109" t="s">
        <v>39100</v>
      </c>
      <c r="F9" s="109"/>
      <c r="G9" s="111">
        <f ca="1">IFERROR(NOW()-F9,"")</f>
        <v>45982.104888310183</v>
      </c>
      <c r="H9" s="128"/>
      <c r="I9" s="109" t="str">
        <f>IFERROR(VLOOKUP(D9,DB!A:F,6,0),"")</f>
        <v>SCECO</v>
      </c>
      <c r="J9" s="109" t="str">
        <f>IFERROR(VLOOKUP(D9,DB!A:G,7,0),"")</f>
        <v>Good</v>
      </c>
      <c r="K9" s="109"/>
      <c r="L9" s="109" t="str">
        <f>IFERROR(VLOOKUP(D9,DB!A:I,9,0),"")</f>
        <v>Latis</v>
      </c>
    </row>
    <row r="10" spans="1:13">
      <c r="A10" s="109"/>
      <c r="B10" s="109" t="str">
        <f>IFERROR(VLOOKUP(D10,DB!A:K,11,0),"")</f>
        <v/>
      </c>
      <c r="C10" s="109"/>
      <c r="D10"/>
      <c r="E10" s="109"/>
      <c r="F10" s="109"/>
      <c r="G10" s="111">
        <f ca="1">IFERROR(NOW()-F10,"")</f>
        <v>45982.104888310183</v>
      </c>
      <c r="H10" s="109"/>
      <c r="I10" s="109" t="str">
        <f>IFERROR(VLOOKUP(D10,DB!A:F,6,0),"")</f>
        <v/>
      </c>
      <c r="J10" s="109" t="str">
        <f>IFERROR(VLOOKUP(D10,DB!A:G,7,0),"")</f>
        <v/>
      </c>
      <c r="K10" s="109"/>
      <c r="L10" s="109" t="str">
        <f>IFERROR(VLOOKUP(D10,DB!A:I,9,0),"")</f>
        <v/>
      </c>
    </row>
    <row r="11" spans="1:13" ht="15.75">
      <c r="A11" s="109"/>
      <c r="B11" s="109" t="str">
        <f>IFERROR(VLOOKUP(D11,DB!A:K,11,0),"")</f>
        <v/>
      </c>
      <c r="C11" s="109"/>
      <c r="D11" s="151"/>
      <c r="E11" s="109"/>
      <c r="F11" s="109"/>
      <c r="G11" s="111">
        <f ca="1">IFERROR(NOW()-F11,"")</f>
        <v>45982.104888310183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45982.104888310183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45982.104888310183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45982.104888310183</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45982.104888310183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45982.104888310183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45982.104888310183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45982.104888310183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45982.104888310183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45982.104888310183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45982.104888310183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45982.104888310183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45982.104888310183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45982.104888310183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45982.104888310183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45982.104888310183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45982.104888310183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45982.104888310183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45982.104888310183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45982.104888310183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45982.104888310183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45982.104888310183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45982.104888310183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45982.104888310183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45982.104888310183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45982.104888310183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45982.104888310183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45982.104888310183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45982.104888310183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45982.104888310183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45982.104888310183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45982.104888310183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45982.104888310183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45982.104888310183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45982.104888310183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45982.104888310183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45982.104888310183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45982.104888310183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45982.104888310183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45982.104888310183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45982.104888310183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45982.104888310183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45982.104888310183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45982.104888310183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45982.104888310183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45982.104888310183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45982.104888310183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45982.104888310183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45982.104888310183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45982.104888310183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45982.104888310183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45982.104888310183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45982.104888310183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45982.104888310183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45982.104888310183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45982.104888310183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45982.104888310183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45982.104888310183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45982.104888310183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45982.104888310183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45982.104888310183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45982.104888310183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45982.104888310183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45982.104888310183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45982.104888310183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45982.104888310183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45982.104888310183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45982.104888310183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45982.104888310183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45982.104888310183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45982.104888310183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45982.104888310183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45982.104888310183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45982.104888310183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45982.104888310183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45982.104888310183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45982.104888310183</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45982.104888310183</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45982.104888310183</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45982.104888310183</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45982.104888310183</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45982.104888310183</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45982.104888310183</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45982.104888310183</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45982.104888310183</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45982.104888310183</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45982.104888310183</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45982.104888310183</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45982.104888310183</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45982.104888310183</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45982.104888310183</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45982.104888310183</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45982.104888310183</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45982.104888310183</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45982.104888310183</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45982.104888310183</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45982.104888310183</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45982.104888310183</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45982.104888310183</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45982.104888310183</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45982.104888310183</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45982.104888310183</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45982.104888310183</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45982.104888310183</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45982.104888310183</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F7" sqref="F7"/>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50">
        <v>2</v>
      </c>
      <c r="D2" s="149" t="s">
        <v>37244</v>
      </c>
      <c r="E2" s="150" t="s">
        <v>39021</v>
      </c>
      <c r="F2" s="121">
        <v>45981.780300925922</v>
      </c>
      <c r="G2" s="104">
        <f t="shared" ref="G2:G5" ca="1" si="0">IFERROR(NOW()-F2,"-")</f>
        <v>0.32458738426066702</v>
      </c>
      <c r="H2" s="121">
        <v>45981.780277777776</v>
      </c>
      <c r="I2" s="119" t="str">
        <f>IFERROR(VLOOKUP(D2,DB!A:F,6,0),"")</f>
        <v>SCECO</v>
      </c>
      <c r="J2" s="119" t="str">
        <f>IFERROR(VLOOKUP(D2,DB!A:G,7,0),"")</f>
        <v>Vandalized</v>
      </c>
      <c r="K2" s="122" t="s">
        <v>39125</v>
      </c>
      <c r="L2" s="123" t="str">
        <f>IFERROR(VLOOKUP(D2,DB!A:I,9,0),"")</f>
        <v>Latis</v>
      </c>
    </row>
    <row r="3" spans="1:16382" ht="31.5" customHeight="1">
      <c r="A3" s="118" t="s">
        <v>39126</v>
      </c>
      <c r="B3" s="119" t="str">
        <f>IFERROR(VLOOKUP(D3,DB!A:K,11,0),"")</f>
        <v>R6</v>
      </c>
      <c r="C3" s="120">
        <v>2</v>
      </c>
      <c r="D3" s="119" t="s">
        <v>38990</v>
      </c>
      <c r="E3" s="150" t="s">
        <v>39021</v>
      </c>
      <c r="F3" s="121">
        <v>45982.035509259258</v>
      </c>
      <c r="G3" s="104">
        <f t="shared" ca="1" si="0"/>
        <v>6.937905092490837E-2</v>
      </c>
      <c r="H3" s="121">
        <v>45982.035474537035</v>
      </c>
      <c r="I3" s="119" t="str">
        <f>IFERROR(VLOOKUP(D3,DB!A:F,6,0),"")</f>
        <v>Generator-SG</v>
      </c>
      <c r="J3" s="119" t="str">
        <f>IFERROR(VLOOKUP(D3,DB!A:G,7,0),"")</f>
        <v>Vandalized</v>
      </c>
      <c r="K3" s="122" t="s">
        <v>39125</v>
      </c>
      <c r="L3" s="123" t="str">
        <f>IFERROR(VLOOKUP(D3,DB!A:I,9,0),"")</f>
        <v>Latis</v>
      </c>
    </row>
    <row r="4" spans="1:16382" ht="31.5" customHeight="1">
      <c r="A4" s="118"/>
      <c r="B4" s="119" t="str">
        <f>IFERROR(VLOOKUP(D4,DB!A:K,11,0),"")</f>
        <v/>
      </c>
      <c r="C4" s="120"/>
      <c r="D4" s="119"/>
      <c r="E4" s="109"/>
      <c r="F4" s="121"/>
      <c r="G4" s="104">
        <f t="shared" ca="1" si="0"/>
        <v>45982.104888310183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45982.104888310183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ref="G6:G39" ca="1" si="1">IFERROR(NOW()-F6,"-")</f>
        <v>45982.104888310183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1"/>
        <v>45982.104888310183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1"/>
        <v>45982.104888310183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1"/>
        <v>45982.104888310183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45982.104888310183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45982.104888310183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45982.104888310183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45982.104888310183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45982.104888310183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45982.104888310183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45982.104888310183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45982.104888310183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45982.104888310183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45982.104888310183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45982.104888310183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45982.104888310183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45982.104888310183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45982.104888310183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45982.104888310183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45982.104888310183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45982.104888310183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45982.104888310183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45982.104888310183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45982.104888310183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45982.104888310183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45982.104888310183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45982.104888310183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45982.104888310183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45982.104888310183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45982.104888310183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45982.104888310183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45982.104888310183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45982.104888310183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45982.104888310183</v>
      </c>
      <c r="H39" s="121"/>
      <c r="I39" s="119" t="str">
        <f>IFERROR(VLOOKUP(D39,DB!A:F,6,0),"")</f>
        <v/>
      </c>
      <c r="J39" s="119" t="str">
        <f>IFERROR(VLOOKUP(D39,DB!A:G,7,0),"")</f>
        <v/>
      </c>
      <c r="K39" s="122"/>
      <c r="L39" s="12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2025-11-20T23:32:59Z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