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21" documentId="120_S{2AC9BD13-BADA-5192-A53E-5A8FF88502F6}" xr6:coauthVersionLast="47" xr6:coauthVersionMax="47" xr10:uidLastSave="{DF4ECE9B-2971-4389-B3F8-F84356EAA24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<sst xmlns="http://schemas.openxmlformats.org/spreadsheetml/2006/main" count="180307" uniqueCount="39133">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</sst>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313.99237754629576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45976.940803472222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45976.940803472222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45976.940803472222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45976.940803472222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45976.940803472222</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45976.940803472222</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45976.940803472222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45976.940803472222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45976.940803472222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45976.940803472222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45976.940803472222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45976.940803472222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45976.940803472222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45976.940803472222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45976.940803472222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45976.940803472222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45976.940803472222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45976.940803472222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45976.940803472222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45976.940803472222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45976.940803472222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45976.940803472222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45976.940803472222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45976.940803472222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45976.940803472222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45976.940803472222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45976.940803472222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45976.940803472222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45976.940803472222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45976.940803472222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45976.940803472222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45976.940803472222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45976.940803472222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45976.940803472222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45976.940803472222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45976.940803472222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45976.940803472222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45976.940803472222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45976.940803472222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45976.940803472222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45976.940803472222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45976.940803472222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45976.940803472222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45976.940803472222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45976.940803472222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45976.940803472222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45976.940803472222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45976.940803472222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45976.940803472222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45976.940803472222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45976.940803472222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45976.940803472222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45976.940803472222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45976.940803472222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45976.940803472222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45976.940803472222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45976.940803472222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45976.940803472222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45976.940803472222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45976.940803472222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45976.940803472222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45976.940803472222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45976.940803472222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45976.940803472222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45976.940803472222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45976.940803472222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45976.940803472222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45976.940803472222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45976.940803472222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45976.940803472222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45976.940803472222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45976.940803472222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45976.940803472222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45976.940803472222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45976.940803472222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45976.940803472222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45976.940803472222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45976.940803472222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45976.940803472222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45976.940803472222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45976.940803472222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45976.940803472222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45976.940803472222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45976.940803472222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45976.940803472222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45976.940803472222</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151.94096550926042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0.50446087963064201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0.21771319444087567</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24924</v>
      </c>
      <c r="E6" s="103" t="s">
        <v>39021</v>
      </c>
      <c r="F6" s="104">
        <v>45976.938900462963</v>
      </c>
      <c r="G6" s="105">
        <f ca="1">IFERROR(NOW()-F6,"-")</f>
        <v>1.9030092589673586E-3</v>
      </c>
      <c r="H6" s="156">
        <v>45976.924050925925</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4</v>
      </c>
      <c r="D7" s="18" t="s">
        <v>19048</v>
      </c>
      <c r="E7" s="103" t="s">
        <v>39021</v>
      </c>
      <c r="F7" s="104">
        <v>45976.932523148149</v>
      </c>
      <c r="G7" s="105">
        <f ca="1">IFERROR(NOW()-F7,"-")</f>
        <v>8.2803240729845129E-3</v>
      </c>
      <c r="H7" s="156">
        <v>45976.920451388891</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39113</v>
      </c>
      <c r="B8" s="18" t="str">
        <f>IFERROR(VLOOKUP(D8,DB!A:K,11,0),"")</f>
        <v>R2</v>
      </c>
      <c r="C8" s="18">
        <v>3</v>
      </c>
      <c r="D8" s="18" t="s">
        <v>25436</v>
      </c>
      <c r="E8" s="103" t="s">
        <v>39021</v>
      </c>
      <c r="F8" s="156">
        <v>45976.933275462965</v>
      </c>
      <c r="G8" s="105">
        <f ca="1">IFERROR(NOW()-F8,"-")</f>
        <v>7.5280092569300905E-3</v>
      </c>
      <c r="H8" s="104">
        <v>45976.92528935185</v>
      </c>
      <c r="I8" s="18" t="str">
        <f>IFERROR(VLOOKUP(D8,DB!A:F,6,0),"")</f>
        <v>SCECO</v>
      </c>
      <c r="J8" s="18" t="str">
        <f>IFERROR(VLOOKUP(D8,DB!A:G,7,0),"")</f>
        <v>Vandalized</v>
      </c>
      <c r="K8" s="19" t="s">
        <v>39114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45976.940803472222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45976.940803472222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45976.940803472222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45976.940803472222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45976.940803472222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45976.940803472222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45976.940803472222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45976.940803472222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45976.940803472222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45976.940803472222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45976.940803472222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45976.940803472222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45976.940803472222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45976.940803472222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45976.940803472222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45976.940803472222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45976.940803472222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45976.940803472222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45976.940803472222</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45976.940803472222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45976.940803472222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45976.940803472222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45976.940803472222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45976.940803472222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45976.940803472222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45976.940803472222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45976.940803472222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45976.940803472222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45976.940803472222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45976.940803472222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45976.940803472222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45976.940803472222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45976.940803472222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45976.940803472222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45976.940803472222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45976.940803472222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45976.940803472222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45976.940803472222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45976.940803472222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45976.940803472222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45976.940803472222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45976.940803472222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45976.940803472222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45976.940803472222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45976.940803472222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45976.940803472222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45976.940803472222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45976.940803472222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45976.940803472222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45976.940803472222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45976.940803472222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45976.940803472222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45976.940803472222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45976.940803472222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45976.940803472222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45976.940803472222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45976.940803472222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45976.940803472222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45976.940803472222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45976.940803472222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45976.940803472222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45976.940803472222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45976.940803472222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45976.940803472222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45976.940803472222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45976.940803472222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45976.940803472222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45976.940803472222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45976.940803472222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45976.940803472222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45976.940803472222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45976.940803472222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45976.940803472222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45976.940803472222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45976.940803472222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45976.940803472222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45976.940803472222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45976.940803472222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45976.940803472222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45976.940803472222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45976.940803472222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45976.940803472222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45976.940803472222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45976.940803472222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45976.940803472222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45976.940803472222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45976.940803472222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45976.940803472222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45976.940803472222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45976.940803472222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45976.940803472222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45976.940803472222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45976.940803472222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45976.940803472222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45976.940803472222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45976.940803472222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45976.940803472222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45976.940803472222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45976.940803472222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45976.940803472222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45976.940803472222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45976.940803472222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45976.940803472222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45976.940803472222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45976.940803472222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45976.940803472222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45976.940803472222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45976.940803472222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45976.940803472222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45976.940803472222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45976.940803472222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45976.940803472222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45976.940803472222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45976.940803472222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45976.940803472222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45976.940803472222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45976.940803472222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45976.940803472222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45976.940803472222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45976.940803472222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45976.940803472222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45976.940803472222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45976.940803472222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45976.940803472222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45976.940803472222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45976.940803472222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45976.940803472222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45976.940803472222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45976.940803472222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45976.940803472222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45976.940803472222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45976.940803472222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45976.940803472222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45976.940803472222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45976.940803472222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45976.940803472222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45976.940803472222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45976.940803472222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45976.940803472222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45976.940803472222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45976.940803472222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45976.940803472222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45976.940803472222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45976.940803472222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45976.940803472222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45976.940803472222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45976.940803472222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45976.940803472222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45976.940803472222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45976.940803472222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45976.940803472222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45976.940803472222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45976.940803472222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45976.940803472222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45976.940803472222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45976.940803472222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45976.940803472222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45976.940803472222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45976.940803472222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45976.940803472222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45976.940803472222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45976.940803472222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45976.940803472222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45976.940803472222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45976.940803472222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45976.940803472222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45976.940803472222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45976.940803472222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45976.940803472222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45976.940803472222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45976.940803472222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45976.940803472222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45976.940803472222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45976.940803472222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45976.940803472222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45976.940803472222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45976.940803472222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45976.940803472222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45976.940803472222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45976.940803472222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45976.940803472222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45976.940803472222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45976.940803472222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45976.940803472222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45976.940803472222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45976.940803472222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45976.940803472222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45976.940803472222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45976.940803472222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45976.940803472222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45976.940803472222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45976.940803472222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45976.940803472222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45976.940803472222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45976.940803472222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45976.940803472222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45976.940803472222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45976.940803472222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45976.940803472222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45976.940803472222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45976.940803472222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45976.940803472222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45976.940803472222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45976.940803472222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45976.940803472222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45976.940803472222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45976.940803472222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45976.940803472222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45976.940803472222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45976.940803472222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45976.940803472222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45976.940803472222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45976.940803472222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45976.940803472222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45976.940803472222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45976.940803472222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45976.940803472222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45976.940803472222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45976.940803472222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45976.940803472222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45976.940803472222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45976.940803472222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45976.940803472222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45976.940803472222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45976.940803472222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45976.940803472222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45976.940803472222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45976.940803472222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45976.940803472222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45976.940803472222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45976.940803472222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45976.940803472222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45976.940803472222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45976.940803472222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45976.940803472222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45976.940803472222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45976.940803472222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45976.940803472222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45976.940803472222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45976.940803472222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45976.940803472222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45976.940803472222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45976.940803472222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45976.940803472222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45976.940803472222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45976.940803472222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45976.940803472222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45976.940803472222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45976.940803472222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45976.940803472222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45976.940803472222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45976.940803472222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45976.940803472222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45976.940803472222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45976.940803472222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45976.940803472222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45976.940803472222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45976.940803472222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45976.940803472222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45976.940803472222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45976.940803472222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45976.940803472222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45976.940803472222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45976.940803472222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45976.940803472222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45976.940803472222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45976.940803472222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45976.940803472222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45976.940803472222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45976.940803472222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45976.940803472222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45976.940803472222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45976.940803472222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45976.940803472222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45976.940803472222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45976.940803472222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45976.940803472222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45976.940803472222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45976.940803472222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45976.940803472222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45976.940803472222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45976.940803472222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45976.940803472222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45976.940803472222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45976.940803472222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45976.940803472222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45976.940803472222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45976.940803472222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45976.940803472222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45976.940803472222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45976.940803472222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45976.940803472222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45976.940803472222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45976.940803472222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45976.940803472222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45976.940803472222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45976.940803472222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45976.940803472222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45976.940803472222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45976.940803472222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45976.940803472222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45976.940803472222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45976.940803472222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45976.940803472222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45976.940803472222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45976.940803472222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45976.940803472222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45976.940803472222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45976.940803472222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45976.940803472222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45976.940803472222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45976.940803472222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45976.940803472222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45976.940803472222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45976.940803472222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45976.940803472222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45976.940803472222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45976.940803472222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45976.940803472222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45976.940803472222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45976.940803472222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45976.940803472222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45976.940803472222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45976.940803472222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45976.940803472222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45976.940803472222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45976.940803472222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45976.940803472222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45976.940803472222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45976.940803472222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45976.940803472222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45976.940803472222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45976.940803472222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45976.940803472222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45976.940803472222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45976.940803472222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45976.940803472222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45976.940803472222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45976.940803472222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45976.940803472222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45976.940803472222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45976.940803472222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45976.940803472222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45976.940803472222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45976.940803472222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45976.940803472222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45976.940803472222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45976.940803472222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45976.940803472222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45976.940803472222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45976.940803472222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45976.940803472222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45976.940803472222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45976.940803472222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45976.940803472222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45976.940803472222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45976.940803472222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45976.940803472222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45976.940803472222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45976.940803472222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45976.940803472222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45976.940803472222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45976.940803472222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45976.940803472222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45976.940803472222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45976.940803472222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45976.940803472222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45976.940803472222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45976.940803472222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45976.940803472222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45976.940803472222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45976.940803472222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45976.940803472222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45976.940803472222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45976.940803472222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45976.940803472222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45976.940803472222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45976.940803472222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45976.940803472222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45976.940803472222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45976.940803472222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45976.940803472222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45976.940803472222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45976.940803472222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45976.940803472222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45976.940803472222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45976.940803472222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45976.940803472222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45976.940803472222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45976.940803472222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45976.940803472222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45976.940803472222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45976.940803472222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45976.940803472222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45976.940803472222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45976.940803472222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45976.940803472222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45976.940803472222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45976.940803472222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45976.940803472222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45976.940803472222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45976.940803472222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45976.940803472222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45976.940803472222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45976.940803472222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45976.940803472222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45976.940803472222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45976.940803472222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45976.940803472222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45976.940803472222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45976.940803472222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45976.940803472222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45976.940803472222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45976.940803472222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45976.940803472222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45976.940803472222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45976.940803472222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45976.940803472222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45976.940803472222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45976.940803472222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45976.940803472222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45976.940803472222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45976.940803472222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45976.940803472222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45976.940803472222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45976.940803472222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45976.940803472222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45976.940803472222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45976.940803472222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45976.940803472222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45976.940803472222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45976.940803472222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45976.940803472222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45976.940803472222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45976.940803472222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45976.940803472222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45976.940803472222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45976.940803472222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45976.940803472222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45976.940803472222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45976.940803472222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45976.940803472222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45976.940803472222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45976.940803472222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45976.940803472222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45976.940803472222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45976.940803472222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45976.940803472222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45976.940803472222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45976.940803472222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45976.940803472222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45976.940803472222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45976.940803472222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45976.940803472222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45976.940803472222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45976.940803472222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45976.940803472222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45976.940803472222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45976.940803472222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45976.940803472222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45976.940803472222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45976.940803472222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45976.940803472222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45976.940803472222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45976.940803472222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45976.940803472222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45976.940803472222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45976.940803472222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45976.940803472222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45976.940803472222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45976.940803472222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45976.940803472222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45976.940803472222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45976.940803472222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45976.940803472222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45976.940803472222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45976.940803472222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45976.940803472222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45976.940803472222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45976.940803472222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45976.940803472222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45976.940803472222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45976.940803472222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45976.940803472222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45976.940803472222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45976.940803472222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45976.940803472222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45976.940803472222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45976.940803472222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45976.940803472222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45976.940803472222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45976.940803472222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45976.940803472222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45976.940803472222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45976.940803472222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45976.940803472222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45976.940803472222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45976.940803472222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45976.940803472222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45976.940803472222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45976.940803472222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45976.940803472222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45976.940803472222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45976.940803472222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45976.940803472222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45976.940803472222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45976.940803472222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45976.940803472222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45976.940803472222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45976.940803472222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45976.940803472222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45976.940803472222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45976.940803472222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45976.940803472222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45976.940803472222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45976.940803472222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45976.940803472222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45976.940803472222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45976.940803472222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45976.940803472222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45976.940803472222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45976.940803472222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45976.940803472222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45976.940803472222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45976.940803472222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45976.940803472222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45976.940803472222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45976.940803472222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45976.940803472222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45976.940803472222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45976.940803472222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45976.940803472222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45976.940803472222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45976.940803472222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45976.940803472222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45976.940803472222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45976.940803472222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45976.940803472222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45976.940803472222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45976.940803472222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45976.940803472222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45976.940803472222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45976.940803472222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45976.940803472222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45976.940803472222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45976.940803472222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45976.940803472222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45976.940803472222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45976.940803472222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45976.940803472222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45976.940803472222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45976.940803472222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45976.940803472222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45976.940803472222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45976.940803472222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45976.940803472222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45976.940803472222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45976.940803472222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45976.940803472222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45976.940803472222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45976.940803472222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45976.940803472222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45976.940803472222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45976.940803472222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45976.940803472222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45976.940803472222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45976.940803472222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45976.940803472222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45976.940803472222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45976.940803472222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45976.940803472222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45976.940803472222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45976.940803472222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45976.940803472222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45976.940803472222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45976.940803472222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45976.940803472222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45976.940803472222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45976.940803472222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45976.940803472222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45976.940803472222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45976.940803472222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45976.940803472222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45976.940803472222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45976.940803472222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45976.940803472222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45976.940803472222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45976.940803472222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45976.940803472222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45976.940803472222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45976.940803472222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45976.940803472222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45976.940803472222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45976.940803472222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45976.940803472222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45976.940803472222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45976.940803472222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45976.940803472222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45976.940803472222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45976.940803472222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45976.940803472222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45976.940803472222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45976.940803472222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45976.940803472222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45976.940803472222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45976.940803472222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45976.940803472222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45976.940803472222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45976.940803472222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45976.940803472222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45976.940803472222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45976.940803472222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45976.940803472222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45976.940803472222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45976.940803472222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45976.940803472222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45976.940803472222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45976.940803472222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45976.940803472222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45976.940803472222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45976.940803472222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45976.940803472222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45976.940803472222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45976.940803472222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45976.940803472222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45976.940803472222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45976.940803472222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45976.940803472222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45976.940803472222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45976.940803472222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45976.940803472222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45976.940803472222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45976.940803472222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45976.940803472222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45976.940803472222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45976.940803472222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45976.940803472222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45976.940803472222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45976.940803472222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45976.940803472222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45976.940803472222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45976.940803472222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45976.940803472222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45976.940803472222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45976.940803472222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45976.940803472222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45976.940803472222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45976.940803472222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45976.940803472222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45976.940803472222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45976.940803472222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45976.940803472222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45976.940803472222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45976.940803472222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45976.940803472222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45976.940803472222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45976.940803472222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45976.940803472222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45976.940803472222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45976.940803472222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45976.940803472222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45976.940803472222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45976.940803472222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45976.940803472222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45976.940803472222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45976.940803472222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45976.940803472222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45976.940803472222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45976.940803472222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45976.940803472222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45976.940803472222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45976.940803472222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45976.940803472222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45976.940803472222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45976.940803472222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45976.940803472222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45976.940803472222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45976.940803472222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45976.940803472222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45976.940803472222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45976.940803472222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45976.940803472222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45976.940803472222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45976.940803472222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45976.940803472222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45976.940803472222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45976.940803472222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45976.940803472222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45976.940803472222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45976.940803472222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45976.940803472222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45976.940803472222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45976.940803472222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45976.940803472222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45976.940803472222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45976.940803472222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45976.940803472222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45976.940803472222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45976.940803472222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45976.940803472222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45976.940803472222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45976.940803472222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45976.940803472222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45976.940803472222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45976.940803472222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45976.940803472222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45976.940803472222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45976.940803472222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45976.940803472222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45976.940803472222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45976.940803472222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45976.940803472222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45976.940803472222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45976.940803472222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45976.940803472222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45976.940803472222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45976.940803472222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45976.940803472222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45976.940803472222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45976.940803472222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45976.940803472222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45976.940803472222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45976.940803472222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45976.940803472222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45976.940803472222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45976.940803472222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45976.940803472222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45976.940803472222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45976.940803472222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45976.940803472222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45976.940803472222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45976.940803472222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45976.940803472222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45976.940803472222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45976.940803472222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45976.940803472222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45976.940803472222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45976.940803472222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45976.940803472222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45976.940803472222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45976.940803472222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45976.940803472222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45976.940803472222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45976.940803472222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45976.940803472222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45976.940803472222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45976.940803472222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45976.940803472222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45976.940803472222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45976.940803472222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45976.940803472222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45976.940803472222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45976.940803472222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45976.940803472222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45976.940803472222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45976.940803472222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45976.940803472222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45976.940803472222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45976.940803472222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45976.940803472222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45976.940803472222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45976.940803472222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45976.940803472222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45976.940803472222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45976.940803472222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45976.940803472222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45976.940803472222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45976.940803472222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45976.940803472222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45976.940803472222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45976.940803472222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45976.940803472222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45976.940803472222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45976.940803472222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45976.940803472222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45976.940803472222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45976.940803472222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45976.940803472222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45976.940803472222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45976.940803472222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45976.940803472222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45976.940803472222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45976.940803472222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45976.940803472222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45976.940803472222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45976.940803472222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45976.940803472222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45976.940803472222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45976.940803472222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45976.940803472222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45976.940803472222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45976.940803472222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45976.940803472222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45976.940803472222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45976.940803472222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45976.940803472222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45976.940803472222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45976.940803472222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45976.940803472222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45976.940803472222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45976.940803472222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45976.940803472222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45976.940803472222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45976.940803472222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45976.940803472222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45976.940803472222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45976.940803472222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45976.940803472222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45976.940803472222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45976.940803472222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45976.940803472222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45976.940803472222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45976.940803472222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45976.940803472222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45976.940803472222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45976.940803472222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45976.940803472222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45976.940803472222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45976.940803472222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45976.940803472222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45976.940803472222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45976.940803472222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45976.940803472222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45976.940803472222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45976.940803472222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45976.940803472222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45976.940803472222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45976.940803472222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45976.940803472222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45976.940803472222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45976.940803472222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45976.940803472222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45976.940803472222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45976.940803472222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45976.940803472222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45976.940803472222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45976.940803472222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45976.940803472222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45976.940803472222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45976.940803472222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45976.940803472222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45976.940803472222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45976.940803472222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45976.940803472222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45976.940803472222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45976.940803472222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45976.940803472222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45976.940803472222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45976.940803472222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45976.940803472222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45976.940803472222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45976.940803472222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45976.940803472222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45976.940803472222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45976.940803472222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45976.940803472222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45976.940803472222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45976.940803472222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45976.940803472222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45976.940803472222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45976.940803472222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45976.940803472222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45976.940803472222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45976.940803472222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45976.940803472222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45976.940803472222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45976.940803472222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45976.940803472222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45976.940803472222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45976.940803472222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45976.940803472222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45976.940803472222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45976.940803472222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45976.940803472222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45976.940803472222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45976.940803472222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45976.940803472222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45976.940803472222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45976.940803472222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45976.940803472222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45976.940803472222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45976.940803472222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45976.940803472222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45976.940803472222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45976.940803472222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45976.940803472222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45976.940803472222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45976.940803472222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45976.940803472222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45976.940803472222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45976.940803472222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45976.940803472222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45976.940803472222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45976.940803472222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45976.940803472222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45976.940803472222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45976.940803472222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45976.940803472222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45976.940803472222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45976.940803472222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45976.940803472222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45976.940803472222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45976.940803472222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45976.940803472222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45976.940803472222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45976.940803472222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45976.940803472222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45976.940803472222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45976.940803472222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45976.940803472222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45976.940803472222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45976.940803472222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45976.940803472222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45976.940803472222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45976.940803472222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45976.940803472222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45976.940803472222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45976.940803472222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45976.940803472222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45976.940803472222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45976.940803472222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45976.940803472222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45976.940803472222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45976.940803472222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45976.940803472222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45976.940803472222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45976.940803472222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45976.940803472222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45976.940803472222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45976.940803472222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45976.940803472222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45976.940803472222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45976.940803472222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45976.940803472222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45976.940803472222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45976.940803472222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45976.940803472222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45976.940803472222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45976.940803472222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45976.940803472222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45976.940803472222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45976.940803472222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45976.940803472222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45976.940803472222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45976.940803472222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45976.940803472222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45976.940803472222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45976.940803472222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45976.940803472222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45976.940803472222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45976.940803472222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45976.940803472222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45976.940803472222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45976.940803472222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45976.940803472222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45976.940803472222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45976.940803472222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45976.940803472222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45976.940803472222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45976.940803472222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45976.940803472222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45976.940803472222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45976.940803472222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45976.940803472222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45976.940803472222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45976.940803472222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45976.940803472222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45976.940803472222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45976.940803472222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45976.940803472222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45976.940803472222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45976.940803472222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45976.940803472222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45976.940803472222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45976.940803472222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45976.940803472222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45976.940803472222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45976.940803472222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45976.940803472222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45976.940803472222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45976.940803472222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45976.940803472222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45976.940803472222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45976.940803472222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45976.940803472222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45976.940803472222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45976.940803472222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45976.940803472222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45976.940803472222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45976.940803472222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45976.940803472222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45976.940803472222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45976.940803472222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45976.940803472222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45976.940803472222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45976.940803472222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45976.940803472222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45976.940803472222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45976.940803472222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45976.940803472222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45976.940803472222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45976.940803472222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45976.940803472222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45976.940803472222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45976.940803472222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45976.940803472222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45976.940803472222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45976.940803472222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45976.940803472222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45976.940803472222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45976.940803472222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45976.940803472222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45976.940803472222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45976.940803472222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273.46008587962569</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0.35169467592641013</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0.15453032407094724</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45976.940803472222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45976.940803472222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45976.940803472222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45976.940803472222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45976.940803472222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45976.940803472222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45976.940803472222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45976.940803472222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45976.940803472222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45976.940803472222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45976.940803472222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45976.940803472222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45976.940803472222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45976.940803472222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45976.940803472222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45976.940803472222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45976.940803472222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45976.940803472222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45976.940803472222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45976.940803472222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45976.940803472222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45976.940803472222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45976.940803472222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45976.940803472222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45976.940803472222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45976.940803472222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45976.940803472222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45976.940803472222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45976.940803472222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45976.940803472222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45976.940803472222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45976.940803472222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45976.940803472222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45976.940803472222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45976.940803472222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45976.940803472222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45976.940803472222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45976.940803472222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45976.940803472222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45976.940803472222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45976.940803472222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45976.940803472222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45976.940803472222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45976.940803472222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45976.940803472222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45976.940803472222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45976.940803472222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45976.940803472222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45976.940803472222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45976.940803472222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45976.940803472222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45976.940803472222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45976.940803472222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45976.940803472222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45976.940803472222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45976.940803472222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45976.940803472222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45976.940803472222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45976.940803472222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45976.940803472222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45976.940803472222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45976.940803472222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45976.940803472222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45976.940803472222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45976.940803472222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45976.940803472222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45976.940803472222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45976.940803472222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45976.940803472222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45976.940803472222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45976.940803472222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45976.940803472222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45976.940803472222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45976.940803472222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45976.940803472222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45976.940803472222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45976.940803472222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45976.940803472222</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85.108743287033576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50.751926157405251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28.279692361109483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7" ca="1" si="2">IFERROR(NOW()-F6,"")</f>
        <v>45976.940803472222</v>
      </c>
      <c r="H6" s="125">
        <v>45976.36105324074</v>
      </c>
      <c r="I6" s="124" t="str">
        <f>IFERROR(VLOOKUP(D6,DB!A:F,6,0),"")</f>
        <v>SCECO</v>
      </c>
      <c r="J6" s="124" t="str">
        <f>IFERROR(VLOOKUP(D6,DB!A:G,7,0),"")</f>
        <v>Good</v>
      </c>
      <c r="K6" s="124" t="s">
        <v>39130</v>
      </c>
      <c r="L6" s="124" t="str">
        <f>IFERROR(VLOOKUP(D6,DB!A:I,9,0),"")</f>
        <v>Latis</v>
      </c>
    </row>
    <row r="7" spans="1:13" s="106" customFormat="1" ht="30.75">
      <c r="A7" s="124" t="s">
        <v>39129</v>
      </c>
      <c r="B7" s="124" t="str">
        <f>IFERROR(VLOOKUP(D7,DB!A:K,11,0),"")</f>
        <v>R5</v>
      </c>
      <c r="C7" s="124">
        <v>1</v>
      </c>
      <c r="D7" s="124" t="s">
        <v>38282</v>
      </c>
      <c r="E7" s="124" t="s">
        <v>39021</v>
      </c>
      <c r="F7" s="124"/>
      <c r="G7" s="126">
        <f ca="1">IFERROR(NOW()-F7,"")</f>
        <v>45976.940803472222</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1</v>
      </c>
      <c r="D8" s="124" t="s">
        <v>38322</v>
      </c>
      <c r="E8" s="124" t="s">
        <v>39021</v>
      </c>
      <c r="F8" s="124"/>
      <c r="G8" s="126">
        <f t="shared" ca="1" si="2"/>
        <v>45976.940803472222</v>
      </c>
      <c r="H8" s="158">
        <v>45976.54896990741</v>
      </c>
      <c r="I8" s="124" t="str">
        <f>IFERROR(VLOOKUP(D8,DB!A:F,6,0),"")</f>
        <v>SCECO</v>
      </c>
      <c r="J8" s="124" t="str">
        <f>IFERROR(VLOOKUP(D8,DB!A:G,7,0),"")</f>
        <v>Haj Removal</v>
      </c>
      <c r="K8" s="124" t="s">
        <v>39131</v>
      </c>
      <c r="L8" s="124" t="str">
        <f>IFERROR(VLOOKUP(D8,DB!A:I,9,0),"")</f>
        <v>Latis</v>
      </c>
    </row>
    <row r="9" spans="1:13">
      <c r="A9" s="124" t="s">
        <v>39132</v>
      </c>
      <c r="B9" s="124" t="str">
        <f>IFERROR(VLOOKUP(D9,DB!A:K,11,0),"")</f>
        <v>R5</v>
      </c>
      <c r="C9" s="124">
        <v>2</v>
      </c>
      <c r="D9" s="124" t="s">
        <v>33070</v>
      </c>
      <c r="E9" s="124" t="s">
        <v>39021</v>
      </c>
      <c r="F9" s="124"/>
      <c r="G9" s="126">
        <f t="shared" ca="1" si="2"/>
        <v>45976.940803472222</v>
      </c>
      <c r="H9" s="124"/>
      <c r="I9" s="124" t="str">
        <f>IFERROR(VLOOKUP(D9,DB!A:F,6,0),"")</f>
        <v>SCECO</v>
      </c>
      <c r="J9" s="124" t="str">
        <f>IFERROR(VLOOKUP(D9,DB!A:G,7,0),"")</f>
        <v>Vandalized</v>
      </c>
      <c r="K9" s="124"/>
      <c r="L9" s="124" t="str">
        <f>IFERROR(VLOOKUP(D9,DB!A:I,9,0),"")</f>
        <v>Latis</v>
      </c>
    </row>
    <row r="10" spans="1:13">
      <c r="A10" s="124"/>
      <c r="B10" s="124" t="str">
        <f>IFERROR(VLOOKUP(D10,DB!A:K,11,0),"")</f>
        <v/>
      </c>
      <c r="C10" s="124"/>
      <c r="D10" s="124"/>
      <c r="E10" s="124"/>
      <c r="F10" s="124"/>
      <c r="G10" s="126">
        <f t="shared" ca="1" si="2"/>
        <v>45976.940803472222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45976.940803472222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45976.940803472222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45976.940803472222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45976.940803472222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45976.940803472222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45976.940803472222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45976.940803472222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45976.940803472222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45976.940803472222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45976.940803472222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45976.940803472222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45976.940803472222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45976.940803472222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45976.940803472222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45976.940803472222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45976.940803472222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45976.940803472222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45976.940803472222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45976.940803472222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45976.940803472222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45976.940803472222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45976.940803472222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45976.940803472222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45976.940803472222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45976.940803472222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45976.940803472222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45976.940803472222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45976.940803472222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45976.940803472222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45976.940803472222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45976.940803472222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45976.940803472222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45976.940803472222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45976.940803472222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45976.940803472222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45976.940803472222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45976.940803472222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45976.940803472222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45976.940803472222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45976.940803472222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45976.940803472222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45976.940803472222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45976.940803472222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45976.940803472222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45976.940803472222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45976.940803472222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45976.940803472222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45976.940803472222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45976.940803472222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45976.940803472222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45976.940803472222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45976.940803472222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45976.940803472222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45976.940803472222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45976.940803472222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45976.940803472222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45976.940803472222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45976.940803472222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45976.940803472222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45976.940803472222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45976.940803472222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45976.940803472222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45976.940803472222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45976.940803472222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45976.940803472222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45976.940803472222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45976.940803472222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45976.940803472222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45976.940803472222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45976.940803472222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45976.940803472222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45976.940803472222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45976.940803472222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45976.940803472222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45976.940803472222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45976.940803472222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45976.940803472222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45976.940803472222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45976.940803472222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45976.940803472222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45976.940803472222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45976.940803472222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45976.940803472222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45976.940803472222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45976.940803472222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45976.940803472222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45976.940803472222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45976.940803472222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45976.940803472222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45976.940803472222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45976.940803472222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45976.940803472222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45976.940803472222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45976.940803472222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45976.940803472222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45976.940803472222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45976.940803472222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45976.940803472222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45976.940803472222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45976.940803472222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45976.940803472222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45976.940803472222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45976.940803472222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45976.940803472222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45976.940803472222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45976.940803472222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45976.940803472222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45976.940803472222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45976.940803472222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45976.940803472222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45976.940803472222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45976.940803472222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45976.940803472222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45976.940803472222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45976.940803472222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45976.940803472222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45976.940803472222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45976.940803472222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45976.940803472222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45976.940803472222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45976.940803472222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45976.940803472222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45976.940803472222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45976.940803472222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45976.940803472222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45976.940803472222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45976.940803472222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45976.940803472222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45976.940803472222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45976.940803472222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45976.940803472222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45976.940803472222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45976.940803472222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45976.940803472222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45976.940803472222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45976.940803472222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45976.940803472222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45976.940803472222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45976.940803472222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45976.940803472222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45976.940803472222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45976.940803472222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45976.940803472222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45976.940803472222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45976.940803472222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45976.940803472222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45976.940803472222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45976.940803472222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45976.940803472222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45976.940803472222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45976.940803472222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45976.940803472222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45976.940803472222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45976.940803472222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45976.940803472222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45976.940803472222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45976.940803472222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45976.940803472222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45976.940803472222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45976.940803472222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45976.940803472222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45976.940803472222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45976.940803472222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45976.940803472222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45976.940803472222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45976.940803472222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45976.940803472222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45976.940803472222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45976.940803472222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45976.940803472222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45976.940803472222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45976.940803472222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45976.940803472222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45976.940803472222</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45976.940803472222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45976.940803472222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45976.940803472222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45976.940803472222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45976.940803472222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45976.940803472222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45976.940803472222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45976.940803472222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45976.940803472222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45976.940803472222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45976.940803472222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45976.940803472222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45976.940803472222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45976.940803472222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45976.940803472222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45976.940803472222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45976.940803472222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45976.940803472222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45976.940803472222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45976.940803472222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45976.940803472222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45976.940803472222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45976.940803472222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45976.940803472222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45976.940803472222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45976.940803472222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45976.940803472222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45976.940803472222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45976.940803472222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45976.940803472222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45976.940803472222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45976.940803472222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45976.940803472222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45976.940803472222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45976.940803472222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45976.940803472222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45976.940803472222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45976.940803472222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45976.940803472222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45976.940803472222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45976.940803472222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45976.940803472222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45976.940803472222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45976.940803472222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45976.940803472222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45976.940803472222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45976.940803472222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45976.940803472222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45976.940803472222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45976.940803472222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45976.940803472222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45976.940803472222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45976.940803472222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45976.940803472222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45976.940803472222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45976.940803472222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45976.940803472222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45976.940803472222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45976.940803472222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45976.940803472222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45976.940803472222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45976.940803472222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45976.940803472222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45976.940803472222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45976.940803472222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45976.940803472222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45976.940803472222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45976.940803472222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45976.940803472222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45976.940803472222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45976.940803472222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45976.940803472222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45976.940803472222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45976.940803472222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45976.940803472222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45976.940803472222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45976.940803472222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45976.940803472222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45976.940803472222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45976.940803472222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45976.940803472222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45976.940803472222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45976.940803472222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45976.940803472222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45976.940803472222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45976.940803472222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45976.940803472222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45976.940803472222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45976.940803472222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45976.940803472222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45976.940803472222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45976.940803472222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45976.940803472222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45976.940803472222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45976.940803472222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45976.940803472222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45976.940803472222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45976.940803472222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45976.940803472222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45976.940803472222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45976.940803472222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45976.940803472222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45976.940803472222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45976.940803472222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45976.940803472222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45976.940803472222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45976.940803472222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45976.940803472222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45976.940803472222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45976.940803472222</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2025-11-15T19:34:52Z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